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RATCH\15_COSAS DEL IAC\"/>
    </mc:Choice>
  </mc:AlternateContent>
  <bookViews>
    <workbookView xWindow="120" yWindow="180" windowWidth="18915" windowHeight="12270"/>
  </bookViews>
  <sheets>
    <sheet name="AREAS" sheetId="1" r:id="rId1"/>
  </sheets>
  <calcPr calcId="162913"/>
</workbook>
</file>

<file path=xl/calcChain.xml><?xml version="1.0" encoding="utf-8"?>
<calcChain xmlns="http://schemas.openxmlformats.org/spreadsheetml/2006/main">
  <c r="G29" i="1" l="1"/>
  <c r="G34" i="1" s="1"/>
  <c r="G19" i="1" l="1"/>
  <c r="G24" i="1" s="1"/>
  <c r="G5" i="1" l="1"/>
  <c r="G10" i="1" s="1"/>
</calcChain>
</file>

<file path=xl/sharedStrings.xml><?xml version="1.0" encoding="utf-8"?>
<sst xmlns="http://schemas.openxmlformats.org/spreadsheetml/2006/main" count="45" uniqueCount="38">
  <si>
    <t>DISTRIBUCIÓN</t>
  </si>
  <si>
    <t>OTROS
ANCHOS</t>
  </si>
  <si>
    <t xml:space="preserve">        UNILATERAL</t>
  </si>
  <si>
    <t xml:space="preserve">        TRESBOLILLO</t>
  </si>
  <si>
    <t>FACTOR
MANTENIMIENTO</t>
  </si>
  <si>
    <t>ANCHO TOTAL 
APARCAMIENTOS</t>
  </si>
  <si>
    <t>ANCHO TOTAL 
DE ACERAS</t>
  </si>
  <si>
    <t>INTERDISTANCIA
(MISMO LADO)</t>
  </si>
  <si>
    <t>RENDIMIENTO
LUMINARIA(%)</t>
  </si>
  <si>
    <t xml:space="preserve">        PAREADO</t>
  </si>
  <si>
    <t xml:space="preserve">        CENTRAL DOBLE</t>
  </si>
  <si>
    <t>DATOS</t>
  </si>
  <si>
    <t>ANCHO DEL ÁREA / CAMPO</t>
  </si>
  <si>
    <t>LARGO DEL ÁREA / CAMPO</t>
  </si>
  <si>
    <t>FACTOR DE
MANTENIMIENTO</t>
  </si>
  <si>
    <t>NÚMERO DE LUMINARIAS</t>
  </si>
  <si>
    <r>
      <t xml:space="preserve">ANCHO TOTAL
ENTORNOS </t>
    </r>
    <r>
      <rPr>
        <b/>
        <sz val="10"/>
        <color rgb="FFFF0000"/>
        <rFont val="Arial"/>
        <family val="2"/>
      </rPr>
      <t>(1)</t>
    </r>
  </si>
  <si>
    <r>
      <rPr>
        <b/>
        <sz val="11"/>
        <color rgb="FFFF0000"/>
        <rFont val="Arial"/>
        <family val="2"/>
      </rPr>
      <t>(2)</t>
    </r>
    <r>
      <rPr>
        <b/>
        <sz val="11"/>
        <rFont val="Arial"/>
        <family val="2"/>
      </rPr>
      <t xml:space="preserve"> COMO SE OBTIENE LA LUMINANCIA GLOBAL DE TODA LA CALLE (ENLACE DE VIDEO) </t>
    </r>
  </si>
  <si>
    <r>
      <rPr>
        <b/>
        <sz val="11"/>
        <color rgb="FFFF0000"/>
        <rFont val="Arial"/>
        <family val="2"/>
      </rPr>
      <t>(3)</t>
    </r>
    <r>
      <rPr>
        <b/>
        <sz val="11"/>
        <rFont val="Arial"/>
        <family val="2"/>
      </rPr>
      <t xml:space="preserve"> SI LA SUPERFICIE ES IRREGULAR SE USARÁ ESTA CASILLA</t>
    </r>
  </si>
  <si>
    <t>CALCULO DE UTILANCIA EN CALLES REGULARES</t>
  </si>
  <si>
    <r>
      <t xml:space="preserve">ILUMINANCIA
</t>
    </r>
    <r>
      <rPr>
        <b/>
        <sz val="10"/>
        <color theme="1"/>
        <rFont val="Calibri"/>
        <family val="2"/>
        <scheme val="minor"/>
      </rPr>
      <t xml:space="preserve">MEDIA GLOBAL </t>
    </r>
    <r>
      <rPr>
        <b/>
        <sz val="10"/>
        <color rgb="FFFF0000"/>
        <rFont val="Calibri"/>
        <family val="2"/>
        <scheme val="minor"/>
      </rPr>
      <t>(2)</t>
    </r>
  </si>
  <si>
    <t xml:space="preserve">ILUMINANCIA
MEDIA (LUX) </t>
  </si>
  <si>
    <t>FLUJO UNITARIO (LÚMENES)</t>
  </si>
  <si>
    <t>FLUJO UNITARIO
(LÚMENES)</t>
  </si>
  <si>
    <t>ANCHO DE 
LA CALZADA</t>
  </si>
  <si>
    <t>ANCHO TOTAL CON ENTORNO</t>
  </si>
  <si>
    <t>RADIO EXTERIOR</t>
  </si>
  <si>
    <t>RADIO INTERIOR</t>
  </si>
  <si>
    <t>SUPERFICIE TOTAL DE LA ROTONDA</t>
  </si>
  <si>
    <t>SUPERFICIE TOTAL DEL ÁREA/CAMPO</t>
  </si>
  <si>
    <t>DATOS DE LA
ROTONDA</t>
  </si>
  <si>
    <t>DATOS DEL
ÁREA/CAMPO</t>
  </si>
  <si>
    <t>UTILANCIA  ≥ 50% EN ROTONDAS TENERIFE
UTILANCIA  ≥ 65% EN ROTONDAS LA PALMA</t>
  </si>
  <si>
    <r>
      <t xml:space="preserve">SUPERFICIE (EXACTA) </t>
    </r>
    <r>
      <rPr>
        <b/>
        <sz val="10"/>
        <color rgb="FFFF0000"/>
        <rFont val="Arial"/>
        <family val="2"/>
      </rPr>
      <t>(3)</t>
    </r>
  </si>
  <si>
    <t>CALCULO DE UTILANCIA EN ÁREAS, ROTONDAS E INSTALACIONES DEPORTIVAS</t>
  </si>
  <si>
    <t>UTILANCIA  ≥ 50% EN ÁREAS EN TENERIFE Y DEPORTIVO
                   ≥ 65% EN ÁREAS IRREGULARES LA PALMA
                   ≥ 75% EN ÁREAS REGULARES LA PALMA</t>
  </si>
  <si>
    <t xml:space="preserve">UTILANCIA EN TENERIFE ≥ 50% 
UTILANCIA EN LA PALMA ≥ 50% (DESCARGA y ÁMBAR PURO) 
                                         ≥ 75% (LED ÁMBAR Y SUPER CÁLIDO IAC) </t>
  </si>
  <si>
    <r>
      <rPr>
        <b/>
        <sz val="11"/>
        <color rgb="FFFF0000"/>
        <rFont val="Arial"/>
        <family val="2"/>
      </rPr>
      <t>(1)</t>
    </r>
    <r>
      <rPr>
        <b/>
        <sz val="11"/>
        <color theme="1"/>
        <rFont val="Arial"/>
        <family val="2"/>
      </rPr>
      <t xml:space="preserve"> EL ENTORNO ES LA MITAD DE LA CALZADA A CADA LADO HASTA 5 METROS SI NO HAY EDIFICACIONES.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</si>
</sst>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\ &quot;METROS&quot;"/>
    <numFmt numFmtId="165" formatCode="0.0%"/>
    <numFmt numFmtId="166" formatCode="0.00\ &quot;m²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gradientFill degree="90">
        <stop position="0">
          <color theme="0" tint="-0.34900967436750391"/>
        </stop>
        <stop position="0.5">
          <color theme="0"/>
        </stop>
        <stop position="1">
          <color theme="0" tint="-0.34900967436750391"/>
        </stop>
      </gradientFill>
    </fill>
    <fill>
      <gradientFill degree="90">
        <stop position="0">
          <color theme="6" tint="0.40000610370189521"/>
        </stop>
        <stop position="0.5">
          <color theme="0"/>
        </stop>
        <stop position="1">
          <color theme="6" tint="0.40000610370189521"/>
        </stop>
      </gradientFill>
    </fill>
    <fill>
      <gradientFill degree="90">
        <stop position="0">
          <color rgb="FF6699FF"/>
        </stop>
        <stop position="0.5">
          <color theme="0"/>
        </stop>
        <stop position="1">
          <color rgb="FF6699FF"/>
        </stop>
      </gradientFill>
    </fill>
    <fill>
      <patternFill patternType="solid">
        <fgColor theme="8" tint="0.79998168889431442"/>
        <bgColor indexed="64"/>
      </patternFill>
    </fill>
    <fill>
      <gradientFill degree="90">
        <stop position="0">
          <color theme="9" tint="0.59999389629810485"/>
        </stop>
        <stop position="0.5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 tint="-0.25098422193060094"/>
        </stop>
        <stop position="0.5">
          <color theme="0"/>
        </stop>
        <stop position="1">
          <color theme="0" tint="-0.25098422193060094"/>
        </stop>
      </gradientFill>
    </fill>
    <fill>
      <gradientFill degree="90">
        <stop position="0">
          <color theme="9" tint="0.40000610370189521"/>
        </stop>
        <stop position="0.5">
          <color theme="0"/>
        </stop>
        <stop position="1">
          <color theme="9" tint="0.40000610370189521"/>
        </stop>
      </gradientFill>
    </fill>
    <fill>
      <gradientFill degree="90">
        <stop position="0">
          <color theme="8" tint="0.59999389629810485"/>
        </stop>
        <stop position="0.5">
          <color theme="0"/>
        </stop>
        <stop position="1">
          <color theme="8" tint="0.59999389629810485"/>
        </stop>
      </gradient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vertical="center"/>
    </xf>
    <xf numFmtId="0" fontId="5" fillId="9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9" fontId="10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22" fillId="10" borderId="0" xfId="0" applyFont="1" applyFill="1"/>
    <xf numFmtId="0" fontId="0" fillId="10" borderId="0" xfId="0" applyFill="1"/>
    <xf numFmtId="0" fontId="2" fillId="10" borderId="0" xfId="0" applyFont="1" applyFill="1"/>
    <xf numFmtId="0" fontId="3" fillId="10" borderId="0" xfId="0" applyFont="1" applyFill="1"/>
    <xf numFmtId="0" fontId="23" fillId="10" borderId="0" xfId="0" applyFont="1" applyFill="1"/>
    <xf numFmtId="0" fontId="24" fillId="10" borderId="0" xfId="0" applyFont="1" applyFill="1"/>
    <xf numFmtId="0" fontId="14" fillId="7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7" fillId="8" borderId="24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165" fontId="11" fillId="8" borderId="2" xfId="0" applyNumberFormat="1" applyFont="1" applyFill="1" applyBorder="1" applyAlignment="1">
      <alignment horizontal="center" vertical="center"/>
    </xf>
    <xf numFmtId="165" fontId="12" fillId="8" borderId="22" xfId="0" applyNumberFormat="1" applyFont="1" applyFill="1" applyBorder="1" applyAlignment="1">
      <alignment horizontal="center" vertical="center"/>
    </xf>
    <xf numFmtId="165" fontId="12" fillId="8" borderId="34" xfId="0" applyNumberFormat="1" applyFont="1" applyFill="1" applyBorder="1" applyAlignment="1">
      <alignment horizontal="center" vertical="center"/>
    </xf>
    <xf numFmtId="165" fontId="12" fillId="8" borderId="3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5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2" fontId="5" fillId="5" borderId="19" xfId="0" applyNumberFormat="1" applyFont="1" applyFill="1" applyBorder="1" applyAlignment="1" applyProtection="1">
      <alignment horizontal="center" vertical="center"/>
      <protection locked="0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/>
    <xf numFmtId="0" fontId="9" fillId="4" borderId="5" xfId="0" applyFont="1" applyFill="1" applyBorder="1" applyAlignment="1"/>
    <xf numFmtId="0" fontId="9" fillId="4" borderId="6" xfId="0" applyFont="1" applyFill="1" applyBorder="1" applyAlignment="1"/>
    <xf numFmtId="166" fontId="8" fillId="4" borderId="2" xfId="0" applyNumberFormat="1" applyFont="1" applyFill="1" applyBorder="1" applyAlignment="1">
      <alignment horizontal="center" vertical="center"/>
    </xf>
    <xf numFmtId="166" fontId="9" fillId="4" borderId="22" xfId="0" applyNumberFormat="1" applyFont="1" applyFill="1" applyBorder="1" applyAlignment="1"/>
    <xf numFmtId="166" fontId="9" fillId="4" borderId="5" xfId="0" applyNumberFormat="1" applyFont="1" applyFill="1" applyBorder="1" applyAlignment="1">
      <alignment horizontal="center" vertical="center"/>
    </xf>
    <xf numFmtId="166" fontId="9" fillId="4" borderId="23" xfId="0" applyNumberFormat="1" applyFont="1" applyFill="1" applyBorder="1" applyAlignment="1"/>
    <xf numFmtId="0" fontId="14" fillId="7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5" fillId="9" borderId="16" xfId="0" applyNumberFormat="1" applyFont="1" applyFill="1" applyBorder="1" applyAlignment="1">
      <alignment horizontal="center" vertical="center" wrapText="1"/>
    </xf>
    <xf numFmtId="2" fontId="5" fillId="9" borderId="31" xfId="0" applyNumberFormat="1" applyFont="1" applyFill="1" applyBorder="1" applyAlignment="1">
      <alignment horizontal="center" vertical="center"/>
    </xf>
    <xf numFmtId="2" fontId="5" fillId="9" borderId="18" xfId="0" applyNumberFormat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/>
    <xf numFmtId="164" fontId="9" fillId="4" borderId="5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/>
    <xf numFmtId="0" fontId="16" fillId="2" borderId="28" xfId="1" applyFont="1" applyFill="1" applyBorder="1" applyAlignment="1" applyProtection="1">
      <alignment horizontal="center" vertical="center"/>
      <protection locked="0"/>
    </xf>
    <xf numFmtId="0" fontId="16" fillId="0" borderId="29" xfId="1" applyFont="1" applyBorder="1" applyAlignment="1" applyProtection="1">
      <alignment horizontal="center" vertical="center"/>
      <protection locked="0"/>
    </xf>
    <xf numFmtId="0" fontId="16" fillId="0" borderId="30" xfId="1" applyFont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65" fontId="12" fillId="8" borderId="5" xfId="0" applyNumberFormat="1" applyFont="1" applyFill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Radio" checked="Checked" firstButton="1" fmlaLink="$B$4"/>
</file>

<file path=xl/ctrlProps/ctrlProp2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Radio"/>
</file>

<file path=xl/ctrlProps/ctrlProp4.xml><?xml version="1.0" encoding="utf-8"?>
<formControlPr xmlns="http://schemas.microsoft.com/office/spreadsheetml/2009/9/main" objectType="Radio"/>
</file>

<file path=xl/ctrlProps/ctrlProp5.xml><?xml version="1.0" encoding="utf-8"?>
<formControlPr xmlns="http://schemas.microsoft.com/office/spreadsheetml/2009/9/main" objectType="Radio"/>
</file>

<file path=xl/ctrlProps/ctrlProp6.xml><?xml version="1.0" encoding="utf-8"?>
<formControlPr xmlns="http://schemas.microsoft.com/office/spreadsheetml/2009/9/main" objectType="Radio"/>
</file>

<file path=xl/ctrlProps/ctrlProp7.xml><?xml version="1.0" encoding="utf-8"?>
<formControlPr xmlns="http://schemas.microsoft.com/office/spreadsheetml/2009/9/main" objectType="Radio"/>
</file>

<file path=xl/ctrlProps/ctrlProp8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</xdr:row>
          <xdr:rowOff>0</xdr:rowOff>
        </xdr:from>
        <xdr:to>
          <xdr:col>2</xdr:col>
          <xdr:colOff>333375</xdr:colOff>
          <xdr:row>4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</xdr:row>
          <xdr:rowOff>257175</xdr:rowOff>
        </xdr:from>
        <xdr:to>
          <xdr:col>2</xdr:col>
          <xdr:colOff>333375</xdr:colOff>
          <xdr:row>5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</xdr:row>
          <xdr:rowOff>0</xdr:rowOff>
        </xdr:from>
        <xdr:to>
          <xdr:col>2</xdr:col>
          <xdr:colOff>333375</xdr:colOff>
          <xdr:row>6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0</xdr:rowOff>
        </xdr:from>
        <xdr:to>
          <xdr:col>2</xdr:col>
          <xdr:colOff>333375</xdr:colOff>
          <xdr:row>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0</xdr:rowOff>
        </xdr:from>
        <xdr:to>
          <xdr:col>2</xdr:col>
          <xdr:colOff>333375</xdr:colOff>
          <xdr:row>5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0</xdr:rowOff>
        </xdr:from>
        <xdr:to>
          <xdr:col>2</xdr:col>
          <xdr:colOff>333375</xdr:colOff>
          <xdr:row>5</xdr:row>
          <xdr:rowOff>9525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</xdr:row>
          <xdr:rowOff>0</xdr:rowOff>
        </xdr:from>
        <xdr:to>
          <xdr:col>2</xdr:col>
          <xdr:colOff>333375</xdr:colOff>
          <xdr:row>6</xdr:row>
          <xdr:rowOff>19050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0</xdr:rowOff>
        </xdr:from>
        <xdr:to>
          <xdr:col>2</xdr:col>
          <xdr:colOff>333375</xdr:colOff>
          <xdr:row>7</xdr:row>
          <xdr:rowOff>9525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s://www.youtube.com/watch?v=HDjNA8I3qc0" TargetMode="External" Type="http://schemas.openxmlformats.org/officeDocument/2006/relationships/hyperlink"/>
<Relationship Id="rId10" Target="../ctrlProps/ctrlProp6.xml" Type="http://schemas.openxmlformats.org/officeDocument/2006/relationships/ctrlProp"/>
<Relationship Id="rId11" Target="../ctrlProps/ctrlProp7.xml" Type="http://schemas.openxmlformats.org/officeDocument/2006/relationships/ctrlProp"/>
<Relationship Id="rId12" Target="../ctrlProps/ctrlProp8.xml" Type="http://schemas.openxmlformats.org/officeDocument/2006/relationships/ctrlProp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Relationship Id="rId4" Target="../drawings/vmlDrawing1.vml" Type="http://schemas.openxmlformats.org/officeDocument/2006/relationships/vmlDrawing"/>
<Relationship Id="rId5" Target="../ctrlProps/ctrlProp1.xml" Type="http://schemas.openxmlformats.org/officeDocument/2006/relationships/ctrlProp"/>
<Relationship Id="rId6" Target="../ctrlProps/ctrlProp2.xml" Type="http://schemas.openxmlformats.org/officeDocument/2006/relationships/ctrlProp"/>
<Relationship Id="rId7" Target="../ctrlProps/ctrlProp3.xml" Type="http://schemas.openxmlformats.org/officeDocument/2006/relationships/ctrlProp"/>
<Relationship Id="rId8" Target="../ctrlProps/ctrlProp4.xml" Type="http://schemas.openxmlformats.org/officeDocument/2006/relationships/ctrlProp"/>
<Relationship Id="rId9" Target="../ctrlProps/ctrlProp5.xml" Type="http://schemas.openxmlformats.org/officeDocument/2006/relationships/ctrlProp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BD876"/>
  <sheetViews>
    <sheetView tabSelected="1" zoomScale="80" zoomScaleNormal="80" workbookViewId="0">
      <selection activeCell="D4" sqref="D4"/>
    </sheetView>
  </sheetViews>
  <sheetFormatPr baseColWidth="10" defaultRowHeight="15" x14ac:dyDescent="0.25"/>
  <cols>
    <col min="1" max="1" width="4.85546875" style="16" customWidth="1"/>
    <col min="2" max="2" width="9.5703125" hidden="1" customWidth="1"/>
    <col min="3" max="3" width="25.140625" customWidth="1"/>
    <col min="4" max="5" width="16.5703125" customWidth="1"/>
    <col min="6" max="6" width="20.42578125" customWidth="1"/>
    <col min="7" max="7" width="17.5703125" customWidth="1"/>
    <col min="8" max="8" width="15.42578125" customWidth="1"/>
    <col min="9" max="56" width="11.42578125" style="15"/>
  </cols>
  <sheetData>
    <row r="1" spans="2:56" s="15" customFormat="1" ht="5.25" customHeight="1" thickBot="1" x14ac:dyDescent="0.3"/>
    <row r="2" spans="2:56" ht="18" x14ac:dyDescent="0.25">
      <c r="C2" s="69" t="s">
        <v>19</v>
      </c>
      <c r="D2" s="77"/>
      <c r="E2" s="77"/>
      <c r="F2" s="77"/>
      <c r="G2" s="77"/>
      <c r="H2" s="78"/>
    </row>
    <row r="3" spans="2:56" ht="31.5" customHeight="1" x14ac:dyDescent="0.25">
      <c r="C3" s="6" t="s">
        <v>0</v>
      </c>
      <c r="D3" s="1" t="s">
        <v>24</v>
      </c>
      <c r="E3" s="1" t="s">
        <v>6</v>
      </c>
      <c r="F3" s="1" t="s">
        <v>5</v>
      </c>
      <c r="G3" s="1" t="s">
        <v>16</v>
      </c>
      <c r="H3" s="2" t="s">
        <v>1</v>
      </c>
    </row>
    <row r="4" spans="2:56" ht="21" customHeight="1" x14ac:dyDescent="0.25">
      <c r="B4" s="13">
        <v>1</v>
      </c>
      <c r="C4" s="3" t="s">
        <v>2</v>
      </c>
      <c r="D4" s="7"/>
      <c r="E4" s="8"/>
      <c r="F4" s="8"/>
      <c r="G4" s="8"/>
      <c r="H4" s="9"/>
    </row>
    <row r="5" spans="2:56" ht="21" customHeight="1" x14ac:dyDescent="0.25">
      <c r="C5" s="3" t="s">
        <v>3</v>
      </c>
      <c r="D5" s="41" t="s">
        <v>25</v>
      </c>
      <c r="E5" s="42"/>
      <c r="F5" s="42"/>
      <c r="G5" s="62">
        <f>SUM(D4:H4)</f>
        <v>0</v>
      </c>
      <c r="H5" s="63"/>
    </row>
    <row r="6" spans="2:56" ht="20.25" customHeight="1" x14ac:dyDescent="0.25">
      <c r="C6" s="3" t="s">
        <v>9</v>
      </c>
      <c r="D6" s="43"/>
      <c r="E6" s="44"/>
      <c r="F6" s="44"/>
      <c r="G6" s="64"/>
      <c r="H6" s="65"/>
    </row>
    <row r="7" spans="2:56" ht="21.75" customHeight="1" x14ac:dyDescent="0.25">
      <c r="C7" s="3" t="s">
        <v>10</v>
      </c>
      <c r="D7" s="49" t="s">
        <v>7</v>
      </c>
      <c r="E7" s="49" t="s">
        <v>20</v>
      </c>
      <c r="F7" s="49" t="s">
        <v>23</v>
      </c>
      <c r="G7" s="49" t="s">
        <v>14</v>
      </c>
      <c r="H7" s="21" t="s">
        <v>8</v>
      </c>
    </row>
    <row r="8" spans="2:56" ht="20.25" customHeight="1" x14ac:dyDescent="0.25">
      <c r="C8" s="14"/>
      <c r="D8" s="50"/>
      <c r="E8" s="50"/>
      <c r="F8" s="50"/>
      <c r="G8" s="50"/>
      <c r="H8" s="22"/>
    </row>
    <row r="9" spans="2:56" ht="20.25" customHeight="1" x14ac:dyDescent="0.25">
      <c r="C9" s="4" t="s">
        <v>11</v>
      </c>
      <c r="D9" s="10"/>
      <c r="E9" s="10"/>
      <c r="F9" s="11"/>
      <c r="G9" s="10"/>
      <c r="H9" s="12"/>
    </row>
    <row r="10" spans="2:56" ht="15" customHeight="1" x14ac:dyDescent="0.25">
      <c r="C10" s="23" t="s">
        <v>36</v>
      </c>
      <c r="D10" s="57"/>
      <c r="E10" s="57"/>
      <c r="F10" s="58"/>
      <c r="G10" s="29">
        <f>IFERROR(IF(B4&lt;2, (G5*D9*E9)/F9/G9/H9, (G5*D9*E9)/F9/G9/H9/2),0)</f>
        <v>0</v>
      </c>
      <c r="H10" s="30"/>
    </row>
    <row r="11" spans="2:56" ht="36" customHeight="1" x14ac:dyDescent="0.25">
      <c r="C11" s="59"/>
      <c r="D11" s="60"/>
      <c r="E11" s="60"/>
      <c r="F11" s="61"/>
      <c r="G11" s="75"/>
      <c r="H11" s="76"/>
    </row>
    <row r="12" spans="2:56" ht="20.25" customHeight="1" x14ac:dyDescent="0.25">
      <c r="C12" s="72" t="s">
        <v>37</v>
      </c>
      <c r="D12" s="73"/>
      <c r="E12" s="73"/>
      <c r="F12" s="73"/>
      <c r="G12" s="73"/>
      <c r="H12" s="74"/>
    </row>
    <row r="13" spans="2:56" ht="15.75" thickBot="1" x14ac:dyDescent="0.3">
      <c r="C13" s="66" t="s">
        <v>17</v>
      </c>
      <c r="D13" s="67"/>
      <c r="E13" s="67"/>
      <c r="F13" s="67"/>
      <c r="G13" s="67"/>
      <c r="H13" s="68"/>
    </row>
    <row r="14" spans="2:56" s="16" customFormat="1" ht="15.75" thickBot="1" x14ac:dyDescent="0.3">
      <c r="C14" s="17"/>
      <c r="D14" s="17"/>
      <c r="E14" s="17"/>
      <c r="F14" s="17"/>
      <c r="G14" s="17"/>
      <c r="H14" s="17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2:56" ht="18" x14ac:dyDescent="0.25">
      <c r="C15" s="69" t="s">
        <v>34</v>
      </c>
      <c r="D15" s="70"/>
      <c r="E15" s="70"/>
      <c r="F15" s="70"/>
      <c r="G15" s="70"/>
      <c r="H15" s="71"/>
    </row>
    <row r="16" spans="2:56" ht="26.25" x14ac:dyDescent="0.25">
      <c r="C16" s="5"/>
      <c r="D16" s="33" t="s">
        <v>12</v>
      </c>
      <c r="E16" s="34"/>
      <c r="F16" s="33" t="s">
        <v>13</v>
      </c>
      <c r="G16" s="34"/>
      <c r="H16" s="2" t="s">
        <v>33</v>
      </c>
      <c r="N16" s="19"/>
    </row>
    <row r="17" spans="3:14" ht="15" customHeight="1" x14ac:dyDescent="0.25">
      <c r="C17" s="51" t="s">
        <v>31</v>
      </c>
      <c r="D17" s="35"/>
      <c r="E17" s="36"/>
      <c r="F17" s="35"/>
      <c r="G17" s="36"/>
      <c r="H17" s="39"/>
      <c r="N17" s="19"/>
    </row>
    <row r="18" spans="3:14" ht="15" customHeight="1" x14ac:dyDescent="0.25">
      <c r="C18" s="52"/>
      <c r="D18" s="37"/>
      <c r="E18" s="38"/>
      <c r="F18" s="37"/>
      <c r="G18" s="38"/>
      <c r="H18" s="40"/>
      <c r="N18" s="20"/>
    </row>
    <row r="19" spans="3:14" x14ac:dyDescent="0.25">
      <c r="C19" s="52"/>
      <c r="D19" s="41" t="s">
        <v>29</v>
      </c>
      <c r="E19" s="42"/>
      <c r="F19" s="42"/>
      <c r="G19" s="45">
        <f>IF(OR(D17=0,F17=0),H17,D17*F17)</f>
        <v>0</v>
      </c>
      <c r="H19" s="46"/>
      <c r="N19" s="19"/>
    </row>
    <row r="20" spans="3:14" x14ac:dyDescent="0.25">
      <c r="C20" s="52"/>
      <c r="D20" s="43"/>
      <c r="E20" s="44"/>
      <c r="F20" s="44"/>
      <c r="G20" s="47"/>
      <c r="H20" s="48"/>
      <c r="N20" s="19"/>
    </row>
    <row r="21" spans="3:14" x14ac:dyDescent="0.25">
      <c r="C21" s="52"/>
      <c r="D21" s="79" t="s">
        <v>15</v>
      </c>
      <c r="E21" s="79" t="s">
        <v>21</v>
      </c>
      <c r="F21" s="79" t="s">
        <v>22</v>
      </c>
      <c r="G21" s="79" t="s">
        <v>4</v>
      </c>
      <c r="H21" s="81" t="s">
        <v>8</v>
      </c>
    </row>
    <row r="22" spans="3:14" ht="19.5" customHeight="1" x14ac:dyDescent="0.25">
      <c r="C22" s="52"/>
      <c r="D22" s="80"/>
      <c r="E22" s="80"/>
      <c r="F22" s="80"/>
      <c r="G22" s="80"/>
      <c r="H22" s="82"/>
    </row>
    <row r="23" spans="3:14" ht="18.75" x14ac:dyDescent="0.25">
      <c r="C23" s="53"/>
      <c r="D23" s="11"/>
      <c r="E23" s="10"/>
      <c r="F23" s="11"/>
      <c r="G23" s="10"/>
      <c r="H23" s="12"/>
    </row>
    <row r="24" spans="3:14" ht="15" customHeight="1" x14ac:dyDescent="0.25">
      <c r="C24" s="23" t="s">
        <v>35</v>
      </c>
      <c r="D24" s="24"/>
      <c r="E24" s="24"/>
      <c r="F24" s="25"/>
      <c r="G24" s="29">
        <f>IFERROR((G19*E23)/(D23*F23)/G23/H23,0)</f>
        <v>0</v>
      </c>
      <c r="H24" s="30"/>
    </row>
    <row r="25" spans="3:14" ht="35.25" customHeight="1" x14ac:dyDescent="0.25">
      <c r="C25" s="26"/>
      <c r="D25" s="27"/>
      <c r="E25" s="27"/>
      <c r="F25" s="28"/>
      <c r="G25" s="31"/>
      <c r="H25" s="32"/>
    </row>
    <row r="26" spans="3:14" ht="26.25" x14ac:dyDescent="0.25">
      <c r="C26" s="5"/>
      <c r="D26" s="33" t="s">
        <v>26</v>
      </c>
      <c r="E26" s="34"/>
      <c r="F26" s="33" t="s">
        <v>27</v>
      </c>
      <c r="G26" s="34"/>
      <c r="H26" s="2" t="s">
        <v>33</v>
      </c>
    </row>
    <row r="27" spans="3:14" ht="15" customHeight="1" x14ac:dyDescent="0.25">
      <c r="C27" s="51" t="s">
        <v>30</v>
      </c>
      <c r="D27" s="35"/>
      <c r="E27" s="36"/>
      <c r="F27" s="35"/>
      <c r="G27" s="36"/>
      <c r="H27" s="39"/>
    </row>
    <row r="28" spans="3:14" ht="15" customHeight="1" x14ac:dyDescent="0.25">
      <c r="C28" s="52"/>
      <c r="D28" s="37"/>
      <c r="E28" s="38"/>
      <c r="F28" s="37"/>
      <c r="G28" s="38"/>
      <c r="H28" s="40"/>
    </row>
    <row r="29" spans="3:14" x14ac:dyDescent="0.25">
      <c r="C29" s="52"/>
      <c r="D29" s="41" t="s">
        <v>28</v>
      </c>
      <c r="E29" s="42"/>
      <c r="F29" s="42"/>
      <c r="G29" s="45">
        <f>IF(OR(D27=0,F27=0),H27,(3.141516*((D27*D27)-(F27*F27))))</f>
        <v>0</v>
      </c>
      <c r="H29" s="46"/>
    </row>
    <row r="30" spans="3:14" x14ac:dyDescent="0.25">
      <c r="C30" s="52"/>
      <c r="D30" s="43"/>
      <c r="E30" s="44"/>
      <c r="F30" s="44"/>
      <c r="G30" s="47"/>
      <c r="H30" s="48"/>
    </row>
    <row r="31" spans="3:14" ht="22.5" customHeight="1" x14ac:dyDescent="0.25">
      <c r="C31" s="52"/>
      <c r="D31" s="49" t="s">
        <v>15</v>
      </c>
      <c r="E31" s="49" t="s">
        <v>21</v>
      </c>
      <c r="F31" s="49" t="s">
        <v>22</v>
      </c>
      <c r="G31" s="49" t="s">
        <v>4</v>
      </c>
      <c r="H31" s="21" t="s">
        <v>8</v>
      </c>
    </row>
    <row r="32" spans="3:14" x14ac:dyDescent="0.25">
      <c r="C32" s="52"/>
      <c r="D32" s="50"/>
      <c r="E32" s="50"/>
      <c r="F32" s="50"/>
      <c r="G32" s="50"/>
      <c r="H32" s="22"/>
    </row>
    <row r="33" spans="3:56" ht="18.75" x14ac:dyDescent="0.25">
      <c r="C33" s="53"/>
      <c r="D33" s="11"/>
      <c r="E33" s="10"/>
      <c r="F33" s="11"/>
      <c r="G33" s="10"/>
      <c r="H33" s="12"/>
    </row>
    <row r="34" spans="3:56" ht="15" customHeight="1" x14ac:dyDescent="0.25">
      <c r="C34" s="23" t="s">
        <v>32</v>
      </c>
      <c r="D34" s="24"/>
      <c r="E34" s="24"/>
      <c r="F34" s="25"/>
      <c r="G34" s="29">
        <f>IFERROR((G29*E33)/(D33*F33)/G33/H33,0)</f>
        <v>0</v>
      </c>
      <c r="H34" s="30"/>
    </row>
    <row r="35" spans="3:56" ht="20.25" customHeight="1" x14ac:dyDescent="0.25">
      <c r="C35" s="26"/>
      <c r="D35" s="27"/>
      <c r="E35" s="27"/>
      <c r="F35" s="28"/>
      <c r="G35" s="31"/>
      <c r="H35" s="32"/>
    </row>
    <row r="36" spans="3:56" ht="15.75" thickBot="1" x14ac:dyDescent="0.3">
      <c r="C36" s="54" t="s">
        <v>18</v>
      </c>
      <c r="D36" s="55"/>
      <c r="E36" s="55"/>
      <c r="F36" s="55"/>
      <c r="G36" s="55"/>
      <c r="H36" s="56"/>
    </row>
    <row r="37" spans="3:56" s="16" customFormat="1" x14ac:dyDescent="0.25">
      <c r="C37" s="18"/>
      <c r="D37" s="18"/>
      <c r="E37" s="18"/>
      <c r="F37" s="18"/>
      <c r="G37" s="18"/>
      <c r="H37" s="1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</row>
    <row r="38" spans="3:56" s="16" customFormat="1" x14ac:dyDescent="0.25">
      <c r="C38" s="18"/>
      <c r="D38" s="18"/>
      <c r="E38" s="18"/>
      <c r="F38" s="18"/>
      <c r="G38" s="18"/>
      <c r="H38" s="18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</row>
    <row r="39" spans="3:56" s="16" customFormat="1" x14ac:dyDescent="0.25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</row>
    <row r="40" spans="3:56" s="16" customFormat="1" x14ac:dyDescent="0.25"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</row>
    <row r="41" spans="3:56" s="16" customFormat="1" x14ac:dyDescent="0.25"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</row>
    <row r="42" spans="3:56" s="16" customFormat="1" x14ac:dyDescent="0.25"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</row>
    <row r="43" spans="3:56" s="16" customFormat="1" x14ac:dyDescent="0.25"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</row>
    <row r="44" spans="3:56" s="16" customFormat="1" x14ac:dyDescent="0.25"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3:56" s="16" customFormat="1" x14ac:dyDescent="0.25"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3:56" s="16" customFormat="1" x14ac:dyDescent="0.25"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3:56" s="16" customFormat="1" x14ac:dyDescent="0.25"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3:56" s="16" customFormat="1" x14ac:dyDescent="0.25"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9:56" s="16" customFormat="1" x14ac:dyDescent="0.25"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9:56" s="16" customFormat="1" x14ac:dyDescent="0.25"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9:56" s="16" customFormat="1" x14ac:dyDescent="0.25"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9:56" s="16" customFormat="1" x14ac:dyDescent="0.25"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9:56" s="16" customFormat="1" x14ac:dyDescent="0.25"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4" spans="9:56" s="16" customFormat="1" x14ac:dyDescent="0.25"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</row>
    <row r="55" spans="9:56" s="16" customFormat="1" x14ac:dyDescent="0.25"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</row>
    <row r="56" spans="9:56" s="16" customFormat="1" x14ac:dyDescent="0.25"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  <row r="57" spans="9:56" s="16" customFormat="1" x14ac:dyDescent="0.25"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</row>
    <row r="58" spans="9:56" s="16" customFormat="1" x14ac:dyDescent="0.25"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</row>
    <row r="59" spans="9:56" s="16" customFormat="1" x14ac:dyDescent="0.25"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</row>
    <row r="60" spans="9:56" s="16" customFormat="1" x14ac:dyDescent="0.25"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</row>
    <row r="61" spans="9:56" s="16" customFormat="1" x14ac:dyDescent="0.25"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</row>
    <row r="62" spans="9:56" s="16" customFormat="1" x14ac:dyDescent="0.25"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</row>
    <row r="63" spans="9:56" s="16" customFormat="1" x14ac:dyDescent="0.25"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</row>
    <row r="64" spans="9:56" s="16" customFormat="1" x14ac:dyDescent="0.25"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</row>
    <row r="65" spans="9:56" s="16" customFormat="1" x14ac:dyDescent="0.25"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</row>
    <row r="66" spans="9:56" s="16" customFormat="1" x14ac:dyDescent="0.25"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</row>
    <row r="67" spans="9:56" s="16" customFormat="1" x14ac:dyDescent="0.25"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</row>
    <row r="68" spans="9:56" s="16" customFormat="1" x14ac:dyDescent="0.25"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</row>
    <row r="69" spans="9:56" s="16" customFormat="1" x14ac:dyDescent="0.25"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</row>
    <row r="70" spans="9:56" s="16" customFormat="1" x14ac:dyDescent="0.25"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</row>
    <row r="71" spans="9:56" s="16" customFormat="1" x14ac:dyDescent="0.25"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</row>
    <row r="72" spans="9:56" s="16" customFormat="1" x14ac:dyDescent="0.25"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</row>
    <row r="73" spans="9:56" s="16" customFormat="1" x14ac:dyDescent="0.25"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</row>
    <row r="74" spans="9:56" s="16" customFormat="1" x14ac:dyDescent="0.25"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</row>
    <row r="75" spans="9:56" s="16" customFormat="1" x14ac:dyDescent="0.25"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</row>
    <row r="76" spans="9:56" s="16" customFormat="1" x14ac:dyDescent="0.25"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</row>
    <row r="77" spans="9:56" s="16" customFormat="1" x14ac:dyDescent="0.25"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</row>
    <row r="78" spans="9:56" s="16" customFormat="1" x14ac:dyDescent="0.25"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</row>
    <row r="79" spans="9:56" s="16" customFormat="1" x14ac:dyDescent="0.25"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</row>
    <row r="80" spans="9:56" s="16" customFormat="1" x14ac:dyDescent="0.25"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</row>
    <row r="81" spans="9:56" s="16" customFormat="1" x14ac:dyDescent="0.25"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</row>
    <row r="82" spans="9:56" s="16" customFormat="1" x14ac:dyDescent="0.25"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</row>
    <row r="83" spans="9:56" s="16" customFormat="1" x14ac:dyDescent="0.25"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</row>
    <row r="84" spans="9:56" s="16" customFormat="1" x14ac:dyDescent="0.25"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</row>
    <row r="85" spans="9:56" s="16" customFormat="1" x14ac:dyDescent="0.25"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</row>
    <row r="86" spans="9:56" s="16" customFormat="1" x14ac:dyDescent="0.25"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</row>
    <row r="87" spans="9:56" s="16" customFormat="1" x14ac:dyDescent="0.25"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</row>
    <row r="88" spans="9:56" s="16" customFormat="1" x14ac:dyDescent="0.25"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</row>
    <row r="89" spans="9:56" s="16" customFormat="1" x14ac:dyDescent="0.25"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</row>
    <row r="90" spans="9:56" s="16" customFormat="1" x14ac:dyDescent="0.25"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</row>
    <row r="91" spans="9:56" s="16" customFormat="1" x14ac:dyDescent="0.25"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</row>
    <row r="92" spans="9:56" s="16" customFormat="1" x14ac:dyDescent="0.25"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</row>
    <row r="93" spans="9:56" s="16" customFormat="1" x14ac:dyDescent="0.25"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</row>
    <row r="94" spans="9:56" s="16" customFormat="1" x14ac:dyDescent="0.25"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</row>
    <row r="95" spans="9:56" s="16" customFormat="1" x14ac:dyDescent="0.25"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</row>
    <row r="96" spans="9:56" s="16" customFormat="1" x14ac:dyDescent="0.25"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</row>
    <row r="97" spans="9:56" s="16" customFormat="1" x14ac:dyDescent="0.25"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</row>
    <row r="98" spans="9:56" s="16" customFormat="1" x14ac:dyDescent="0.25"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</row>
    <row r="99" spans="9:56" s="16" customFormat="1" x14ac:dyDescent="0.25"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</row>
    <row r="100" spans="9:56" s="16" customFormat="1" x14ac:dyDescent="0.25"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</row>
    <row r="101" spans="9:56" s="16" customFormat="1" x14ac:dyDescent="0.25"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</row>
    <row r="102" spans="9:56" s="16" customFormat="1" x14ac:dyDescent="0.25"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</row>
    <row r="103" spans="9:56" s="16" customFormat="1" x14ac:dyDescent="0.25"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</row>
    <row r="104" spans="9:56" s="16" customFormat="1" x14ac:dyDescent="0.25"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</row>
    <row r="105" spans="9:56" s="16" customFormat="1" x14ac:dyDescent="0.25"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</row>
    <row r="106" spans="9:56" s="16" customFormat="1" x14ac:dyDescent="0.25"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</row>
    <row r="107" spans="9:56" s="16" customFormat="1" x14ac:dyDescent="0.25"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</row>
    <row r="108" spans="9:56" s="16" customFormat="1" x14ac:dyDescent="0.25"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</row>
    <row r="109" spans="9:56" s="16" customFormat="1" x14ac:dyDescent="0.25"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</row>
    <row r="110" spans="9:56" s="16" customFormat="1" x14ac:dyDescent="0.25"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</row>
    <row r="111" spans="9:56" s="16" customFormat="1" x14ac:dyDescent="0.25"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</row>
    <row r="112" spans="9:56" s="16" customFormat="1" x14ac:dyDescent="0.25"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</row>
    <row r="113" spans="9:56" s="16" customFormat="1" x14ac:dyDescent="0.25"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</row>
    <row r="114" spans="9:56" s="16" customFormat="1" x14ac:dyDescent="0.25"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</row>
    <row r="115" spans="9:56" s="16" customFormat="1" x14ac:dyDescent="0.25"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</row>
    <row r="116" spans="9:56" s="16" customFormat="1" x14ac:dyDescent="0.25"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</row>
    <row r="117" spans="9:56" s="16" customFormat="1" x14ac:dyDescent="0.25"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</row>
    <row r="118" spans="9:56" s="16" customFormat="1" x14ac:dyDescent="0.25"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</row>
    <row r="119" spans="9:56" s="16" customFormat="1" x14ac:dyDescent="0.25"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</row>
    <row r="120" spans="9:56" s="16" customFormat="1" x14ac:dyDescent="0.25"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</row>
    <row r="121" spans="9:56" s="16" customFormat="1" x14ac:dyDescent="0.25"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</row>
    <row r="122" spans="9:56" s="16" customFormat="1" x14ac:dyDescent="0.25"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</row>
    <row r="123" spans="9:56" s="16" customFormat="1" x14ac:dyDescent="0.25"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</row>
    <row r="124" spans="9:56" s="16" customFormat="1" x14ac:dyDescent="0.25"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</row>
    <row r="125" spans="9:56" s="16" customFormat="1" x14ac:dyDescent="0.25"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</row>
    <row r="126" spans="9:56" s="16" customFormat="1" x14ac:dyDescent="0.25"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</row>
    <row r="127" spans="9:56" s="16" customFormat="1" x14ac:dyDescent="0.25"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</row>
    <row r="128" spans="9:56" s="16" customFormat="1" x14ac:dyDescent="0.25"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</row>
    <row r="129" spans="9:56" s="16" customFormat="1" x14ac:dyDescent="0.25"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</row>
    <row r="130" spans="9:56" s="16" customFormat="1" x14ac:dyDescent="0.25"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</row>
    <row r="131" spans="9:56" s="16" customFormat="1" x14ac:dyDescent="0.25"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</row>
    <row r="132" spans="9:56" s="16" customFormat="1" x14ac:dyDescent="0.25"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</row>
    <row r="133" spans="9:56" s="16" customFormat="1" x14ac:dyDescent="0.25"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</row>
    <row r="134" spans="9:56" s="16" customFormat="1" x14ac:dyDescent="0.25"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</row>
    <row r="135" spans="9:56" s="16" customFormat="1" x14ac:dyDescent="0.25"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</row>
    <row r="136" spans="9:56" s="16" customFormat="1" x14ac:dyDescent="0.25"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</row>
    <row r="137" spans="9:56" s="16" customFormat="1" x14ac:dyDescent="0.25"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</row>
    <row r="138" spans="9:56" s="16" customFormat="1" x14ac:dyDescent="0.25"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</row>
    <row r="139" spans="9:56" s="16" customFormat="1" x14ac:dyDescent="0.25"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</row>
    <row r="140" spans="9:56" s="16" customFormat="1" x14ac:dyDescent="0.25"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</row>
    <row r="141" spans="9:56" s="16" customFormat="1" x14ac:dyDescent="0.25"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</row>
    <row r="142" spans="9:56" s="16" customFormat="1" x14ac:dyDescent="0.25"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</row>
    <row r="143" spans="9:56" s="16" customFormat="1" x14ac:dyDescent="0.25"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</row>
    <row r="144" spans="9:56" s="16" customFormat="1" x14ac:dyDescent="0.25"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</row>
    <row r="145" spans="9:56" s="16" customFormat="1" x14ac:dyDescent="0.25"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</row>
    <row r="146" spans="9:56" s="16" customFormat="1" x14ac:dyDescent="0.25"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</row>
    <row r="147" spans="9:56" s="16" customFormat="1" x14ac:dyDescent="0.25"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</row>
    <row r="148" spans="9:56" s="16" customFormat="1" x14ac:dyDescent="0.25"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</row>
    <row r="149" spans="9:56" s="16" customFormat="1" x14ac:dyDescent="0.25"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</row>
    <row r="150" spans="9:56" s="16" customFormat="1" x14ac:dyDescent="0.25"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</row>
    <row r="151" spans="9:56" s="16" customFormat="1" x14ac:dyDescent="0.25"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</row>
    <row r="152" spans="9:56" s="16" customFormat="1" x14ac:dyDescent="0.25"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</row>
    <row r="153" spans="9:56" s="16" customFormat="1" x14ac:dyDescent="0.25"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</row>
    <row r="154" spans="9:56" s="16" customFormat="1" x14ac:dyDescent="0.25"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</row>
    <row r="155" spans="9:56" s="16" customFormat="1" x14ac:dyDescent="0.25"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</row>
    <row r="156" spans="9:56" s="16" customFormat="1" x14ac:dyDescent="0.25"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</row>
    <row r="157" spans="9:56" s="16" customFormat="1" x14ac:dyDescent="0.25"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</row>
    <row r="158" spans="9:56" s="16" customFormat="1" x14ac:dyDescent="0.25"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</row>
    <row r="159" spans="9:56" s="16" customFormat="1" x14ac:dyDescent="0.25"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</row>
    <row r="160" spans="9:56" s="16" customFormat="1" x14ac:dyDescent="0.25"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</row>
    <row r="161" spans="9:56" s="16" customFormat="1" x14ac:dyDescent="0.25"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</row>
    <row r="162" spans="9:56" s="16" customFormat="1" x14ac:dyDescent="0.25"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</row>
    <row r="163" spans="9:56" s="16" customFormat="1" x14ac:dyDescent="0.25"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</row>
    <row r="164" spans="9:56" s="16" customFormat="1" x14ac:dyDescent="0.25"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</row>
    <row r="165" spans="9:56" s="16" customFormat="1" x14ac:dyDescent="0.25"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</row>
    <row r="166" spans="9:56" s="16" customFormat="1" x14ac:dyDescent="0.25"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</row>
    <row r="167" spans="9:56" s="16" customFormat="1" x14ac:dyDescent="0.25"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</row>
    <row r="168" spans="9:56" s="16" customFormat="1" x14ac:dyDescent="0.25"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</row>
    <row r="169" spans="9:56" s="16" customFormat="1" x14ac:dyDescent="0.25"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</row>
    <row r="170" spans="9:56" s="16" customFormat="1" x14ac:dyDescent="0.25"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</row>
    <row r="171" spans="9:56" s="16" customFormat="1" x14ac:dyDescent="0.25"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</row>
    <row r="172" spans="9:56" s="16" customFormat="1" x14ac:dyDescent="0.25"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</row>
    <row r="173" spans="9:56" s="16" customFormat="1" x14ac:dyDescent="0.25"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</row>
    <row r="174" spans="9:56" s="16" customFormat="1" x14ac:dyDescent="0.25"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</row>
    <row r="175" spans="9:56" s="16" customFormat="1" x14ac:dyDescent="0.25"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</row>
    <row r="176" spans="9:56" s="16" customFormat="1" x14ac:dyDescent="0.25"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</row>
    <row r="177" spans="9:56" s="16" customFormat="1" x14ac:dyDescent="0.25"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</row>
    <row r="178" spans="9:56" s="16" customFormat="1" x14ac:dyDescent="0.25"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</row>
    <row r="179" spans="9:56" s="16" customFormat="1" x14ac:dyDescent="0.25"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</row>
    <row r="180" spans="9:56" s="16" customFormat="1" x14ac:dyDescent="0.25"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</row>
    <row r="181" spans="9:56" s="16" customFormat="1" x14ac:dyDescent="0.25"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</row>
    <row r="182" spans="9:56" s="16" customFormat="1" x14ac:dyDescent="0.25"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</row>
    <row r="183" spans="9:56" s="16" customFormat="1" x14ac:dyDescent="0.25"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</row>
    <row r="184" spans="9:56" s="16" customFormat="1" x14ac:dyDescent="0.25"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</row>
    <row r="185" spans="9:56" s="16" customFormat="1" x14ac:dyDescent="0.25"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</row>
    <row r="186" spans="9:56" s="16" customFormat="1" x14ac:dyDescent="0.25"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</row>
    <row r="187" spans="9:56" s="16" customFormat="1" x14ac:dyDescent="0.25"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</row>
    <row r="188" spans="9:56" s="16" customFormat="1" x14ac:dyDescent="0.25"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</row>
    <row r="189" spans="9:56" s="16" customFormat="1" x14ac:dyDescent="0.25"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</row>
    <row r="190" spans="9:56" s="16" customFormat="1" x14ac:dyDescent="0.25"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</row>
    <row r="191" spans="9:56" s="16" customFormat="1" x14ac:dyDescent="0.25"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</row>
    <row r="192" spans="9:56" s="16" customFormat="1" x14ac:dyDescent="0.25"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</row>
    <row r="193" spans="9:56" s="16" customFormat="1" x14ac:dyDescent="0.25"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</row>
    <row r="194" spans="9:56" s="16" customFormat="1" x14ac:dyDescent="0.25"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</row>
    <row r="195" spans="9:56" s="16" customFormat="1" x14ac:dyDescent="0.25"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</row>
    <row r="196" spans="9:56" s="16" customFormat="1" x14ac:dyDescent="0.25"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</row>
    <row r="197" spans="9:56" s="16" customFormat="1" x14ac:dyDescent="0.25"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</row>
    <row r="198" spans="9:56" s="16" customFormat="1" x14ac:dyDescent="0.25"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</row>
    <row r="199" spans="9:56" s="16" customFormat="1" x14ac:dyDescent="0.25"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</row>
    <row r="200" spans="9:56" s="16" customFormat="1" x14ac:dyDescent="0.25"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</row>
    <row r="201" spans="9:56" s="16" customFormat="1" x14ac:dyDescent="0.25"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</row>
    <row r="202" spans="9:56" s="16" customFormat="1" x14ac:dyDescent="0.25"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</row>
    <row r="203" spans="9:56" s="16" customFormat="1" x14ac:dyDescent="0.25"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</row>
    <row r="204" spans="9:56" s="16" customFormat="1" x14ac:dyDescent="0.25"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</row>
    <row r="205" spans="9:56" s="16" customFormat="1" x14ac:dyDescent="0.25"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</row>
    <row r="206" spans="9:56" s="16" customFormat="1" x14ac:dyDescent="0.25"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</row>
    <row r="207" spans="9:56" s="16" customFormat="1" x14ac:dyDescent="0.25"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</row>
    <row r="208" spans="9:56" s="16" customFormat="1" x14ac:dyDescent="0.25"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</row>
    <row r="209" spans="9:56" s="16" customFormat="1" x14ac:dyDescent="0.25"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</row>
    <row r="210" spans="9:56" s="16" customFormat="1" x14ac:dyDescent="0.25"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</row>
    <row r="211" spans="9:56" s="16" customFormat="1" x14ac:dyDescent="0.25"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</row>
    <row r="212" spans="9:56" s="16" customFormat="1" x14ac:dyDescent="0.25"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</row>
    <row r="213" spans="9:56" s="16" customFormat="1" x14ac:dyDescent="0.25"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</row>
    <row r="214" spans="9:56" s="16" customFormat="1" x14ac:dyDescent="0.25"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</row>
    <row r="215" spans="9:56" s="16" customFormat="1" x14ac:dyDescent="0.25"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</row>
    <row r="216" spans="9:56" s="16" customFormat="1" x14ac:dyDescent="0.25"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</row>
    <row r="217" spans="9:56" s="16" customFormat="1" x14ac:dyDescent="0.25"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</row>
    <row r="218" spans="9:56" s="16" customFormat="1" x14ac:dyDescent="0.25"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</row>
    <row r="219" spans="9:56" s="16" customFormat="1" x14ac:dyDescent="0.25"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</row>
    <row r="220" spans="9:56" s="16" customFormat="1" x14ac:dyDescent="0.25"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</row>
    <row r="221" spans="9:56" s="16" customFormat="1" x14ac:dyDescent="0.25"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</row>
    <row r="222" spans="9:56" s="16" customFormat="1" x14ac:dyDescent="0.25"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</row>
    <row r="223" spans="9:56" s="16" customFormat="1" x14ac:dyDescent="0.25"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</row>
    <row r="224" spans="9:56" s="16" customFormat="1" x14ac:dyDescent="0.25"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</row>
    <row r="225" spans="9:56" s="16" customFormat="1" x14ac:dyDescent="0.25"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</row>
    <row r="226" spans="9:56" s="16" customFormat="1" x14ac:dyDescent="0.25"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</row>
    <row r="227" spans="9:56" s="16" customFormat="1" x14ac:dyDescent="0.25"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</row>
    <row r="228" spans="9:56" s="16" customFormat="1" x14ac:dyDescent="0.25"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</row>
    <row r="229" spans="9:56" s="16" customFormat="1" x14ac:dyDescent="0.25"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</row>
    <row r="230" spans="9:56" s="16" customFormat="1" x14ac:dyDescent="0.25"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</row>
    <row r="231" spans="9:56" s="16" customFormat="1" x14ac:dyDescent="0.25"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</row>
    <row r="232" spans="9:56" s="16" customFormat="1" x14ac:dyDescent="0.25"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</row>
    <row r="233" spans="9:56" s="16" customFormat="1" x14ac:dyDescent="0.25"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</row>
    <row r="234" spans="9:56" s="16" customFormat="1" x14ac:dyDescent="0.25"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</row>
    <row r="235" spans="9:56" s="16" customFormat="1" x14ac:dyDescent="0.25"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</row>
    <row r="236" spans="9:56" s="16" customFormat="1" x14ac:dyDescent="0.25"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</row>
    <row r="237" spans="9:56" s="16" customFormat="1" x14ac:dyDescent="0.25"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</row>
    <row r="238" spans="9:56" s="16" customFormat="1" x14ac:dyDescent="0.25"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</row>
    <row r="239" spans="9:56" s="16" customFormat="1" x14ac:dyDescent="0.25"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</row>
    <row r="240" spans="9:56" s="16" customFormat="1" x14ac:dyDescent="0.25"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</row>
    <row r="241" spans="9:56" s="16" customFormat="1" x14ac:dyDescent="0.25"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</row>
    <row r="242" spans="9:56" s="16" customFormat="1" x14ac:dyDescent="0.25"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</row>
    <row r="243" spans="9:56" s="16" customFormat="1" x14ac:dyDescent="0.25"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</row>
    <row r="244" spans="9:56" s="16" customFormat="1" x14ac:dyDescent="0.25"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</row>
    <row r="245" spans="9:56" s="16" customFormat="1" x14ac:dyDescent="0.25"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</row>
    <row r="246" spans="9:56" s="16" customFormat="1" x14ac:dyDescent="0.25"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</row>
    <row r="247" spans="9:56" s="16" customFormat="1" x14ac:dyDescent="0.25"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</row>
    <row r="248" spans="9:56" s="16" customFormat="1" x14ac:dyDescent="0.25"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</row>
    <row r="249" spans="9:56" s="16" customFormat="1" x14ac:dyDescent="0.25"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</row>
    <row r="250" spans="9:56" s="16" customFormat="1" x14ac:dyDescent="0.25"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</row>
    <row r="251" spans="9:56" s="16" customFormat="1" x14ac:dyDescent="0.25"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</row>
    <row r="252" spans="9:56" s="16" customFormat="1" x14ac:dyDescent="0.25"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</row>
    <row r="253" spans="9:56" s="16" customFormat="1" x14ac:dyDescent="0.25"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</row>
    <row r="254" spans="9:56" s="16" customFormat="1" x14ac:dyDescent="0.25"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</row>
    <row r="255" spans="9:56" s="16" customFormat="1" x14ac:dyDescent="0.25"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</row>
    <row r="256" spans="9:56" s="16" customFormat="1" x14ac:dyDescent="0.25"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</row>
    <row r="257" spans="9:56" s="16" customFormat="1" x14ac:dyDescent="0.25"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</row>
    <row r="258" spans="9:56" s="16" customFormat="1" x14ac:dyDescent="0.25"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</row>
    <row r="259" spans="9:56" s="16" customFormat="1" x14ac:dyDescent="0.25"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</row>
    <row r="260" spans="9:56" s="16" customFormat="1" x14ac:dyDescent="0.25"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</row>
    <row r="261" spans="9:56" s="16" customFormat="1" x14ac:dyDescent="0.25"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</row>
    <row r="262" spans="9:56" s="16" customFormat="1" x14ac:dyDescent="0.25"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</row>
    <row r="263" spans="9:56" s="16" customFormat="1" x14ac:dyDescent="0.25"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</row>
    <row r="264" spans="9:56" s="16" customFormat="1" x14ac:dyDescent="0.25"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</row>
    <row r="265" spans="9:56" s="16" customFormat="1" x14ac:dyDescent="0.25"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</row>
    <row r="266" spans="9:56" s="16" customFormat="1" x14ac:dyDescent="0.25"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</row>
    <row r="267" spans="9:56" s="16" customFormat="1" x14ac:dyDescent="0.25"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</row>
    <row r="268" spans="9:56" s="16" customFormat="1" x14ac:dyDescent="0.25"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</row>
    <row r="269" spans="9:56" s="16" customFormat="1" x14ac:dyDescent="0.25"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</row>
    <row r="270" spans="9:56" s="16" customFormat="1" x14ac:dyDescent="0.25"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</row>
    <row r="271" spans="9:56" s="16" customFormat="1" x14ac:dyDescent="0.25"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</row>
    <row r="272" spans="9:56" s="16" customFormat="1" x14ac:dyDescent="0.25"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</row>
    <row r="273" spans="9:56" s="16" customFormat="1" x14ac:dyDescent="0.25"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</row>
    <row r="274" spans="9:56" s="16" customFormat="1" x14ac:dyDescent="0.25"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</row>
    <row r="275" spans="9:56" s="16" customFormat="1" x14ac:dyDescent="0.25"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</row>
    <row r="276" spans="9:56" s="16" customFormat="1" x14ac:dyDescent="0.25"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</row>
    <row r="277" spans="9:56" s="16" customFormat="1" x14ac:dyDescent="0.25"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</row>
    <row r="278" spans="9:56" s="16" customFormat="1" x14ac:dyDescent="0.25"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</row>
    <row r="279" spans="9:56" s="16" customFormat="1" x14ac:dyDescent="0.25"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</row>
    <row r="280" spans="9:56" s="16" customFormat="1" x14ac:dyDescent="0.25"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</row>
    <row r="281" spans="9:56" s="16" customFormat="1" x14ac:dyDescent="0.25"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</row>
    <row r="282" spans="9:56" s="16" customFormat="1" x14ac:dyDescent="0.25"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</row>
    <row r="283" spans="9:56" s="16" customFormat="1" x14ac:dyDescent="0.25"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</row>
    <row r="284" spans="9:56" s="16" customFormat="1" x14ac:dyDescent="0.25"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</row>
    <row r="285" spans="9:56" s="16" customFormat="1" x14ac:dyDescent="0.25"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</row>
    <row r="286" spans="9:56" s="16" customFormat="1" x14ac:dyDescent="0.25"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</row>
    <row r="287" spans="9:56" s="16" customFormat="1" x14ac:dyDescent="0.25"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</row>
    <row r="288" spans="9:56" s="16" customFormat="1" x14ac:dyDescent="0.25"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</row>
    <row r="289" spans="9:56" s="16" customFormat="1" x14ac:dyDescent="0.25"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</row>
    <row r="290" spans="9:56" s="16" customFormat="1" x14ac:dyDescent="0.25"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</row>
    <row r="291" spans="9:56" s="16" customFormat="1" x14ac:dyDescent="0.25"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</row>
    <row r="292" spans="9:56" s="16" customFormat="1" x14ac:dyDescent="0.25"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</row>
    <row r="293" spans="9:56" s="16" customFormat="1" x14ac:dyDescent="0.25"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</row>
    <row r="294" spans="9:56" s="16" customFormat="1" x14ac:dyDescent="0.25"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</row>
    <row r="295" spans="9:56" s="16" customFormat="1" x14ac:dyDescent="0.25"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</row>
    <row r="296" spans="9:56" s="16" customFormat="1" x14ac:dyDescent="0.25"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</row>
    <row r="297" spans="9:56" s="16" customFormat="1" x14ac:dyDescent="0.25"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</row>
    <row r="298" spans="9:56" s="16" customFormat="1" x14ac:dyDescent="0.25"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</row>
    <row r="299" spans="9:56" s="16" customFormat="1" x14ac:dyDescent="0.25"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</row>
    <row r="300" spans="9:56" s="16" customFormat="1" x14ac:dyDescent="0.25"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</row>
    <row r="301" spans="9:56" s="16" customFormat="1" x14ac:dyDescent="0.25"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</row>
    <row r="302" spans="9:56" s="16" customFormat="1" x14ac:dyDescent="0.25"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</row>
    <row r="303" spans="9:56" s="16" customFormat="1" x14ac:dyDescent="0.25"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</row>
    <row r="304" spans="9:56" s="16" customFormat="1" x14ac:dyDescent="0.25"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</row>
    <row r="305" spans="9:56" s="16" customFormat="1" x14ac:dyDescent="0.25"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</row>
    <row r="306" spans="9:56" s="16" customFormat="1" x14ac:dyDescent="0.25"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</row>
    <row r="307" spans="9:56" s="16" customFormat="1" x14ac:dyDescent="0.25"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</row>
    <row r="308" spans="9:56" s="16" customFormat="1" x14ac:dyDescent="0.25"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</row>
    <row r="309" spans="9:56" s="16" customFormat="1" x14ac:dyDescent="0.25"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</row>
    <row r="310" spans="9:56" s="16" customFormat="1" x14ac:dyDescent="0.25"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</row>
    <row r="311" spans="9:56" s="16" customFormat="1" x14ac:dyDescent="0.25"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</row>
    <row r="312" spans="9:56" s="16" customFormat="1" x14ac:dyDescent="0.25"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</row>
    <row r="313" spans="9:56" s="16" customFormat="1" x14ac:dyDescent="0.25"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</row>
    <row r="314" spans="9:56" s="16" customFormat="1" x14ac:dyDescent="0.25"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</row>
    <row r="315" spans="9:56" s="16" customFormat="1" x14ac:dyDescent="0.25"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</row>
    <row r="316" spans="9:56" s="16" customFormat="1" x14ac:dyDescent="0.25"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</row>
    <row r="317" spans="9:56" s="16" customFormat="1" x14ac:dyDescent="0.25"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</row>
    <row r="318" spans="9:56" s="16" customFormat="1" x14ac:dyDescent="0.25"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</row>
    <row r="319" spans="9:56" s="16" customFormat="1" x14ac:dyDescent="0.25"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</row>
    <row r="320" spans="9:56" s="16" customFormat="1" x14ac:dyDescent="0.25"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</row>
    <row r="321" spans="9:56" s="16" customFormat="1" x14ac:dyDescent="0.25"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</row>
    <row r="322" spans="9:56" s="16" customFormat="1" x14ac:dyDescent="0.25"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</row>
    <row r="323" spans="9:56" s="16" customFormat="1" x14ac:dyDescent="0.25"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</row>
    <row r="324" spans="9:56" s="16" customFormat="1" x14ac:dyDescent="0.25"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</row>
    <row r="325" spans="9:56" s="16" customFormat="1" x14ac:dyDescent="0.25"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</row>
    <row r="326" spans="9:56" s="16" customFormat="1" x14ac:dyDescent="0.25"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</row>
    <row r="327" spans="9:56" s="16" customFormat="1" x14ac:dyDescent="0.25"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</row>
    <row r="328" spans="9:56" s="16" customFormat="1" x14ac:dyDescent="0.25"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</row>
    <row r="329" spans="9:56" s="16" customFormat="1" x14ac:dyDescent="0.25"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</row>
    <row r="330" spans="9:56" s="16" customFormat="1" x14ac:dyDescent="0.25"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</row>
    <row r="331" spans="9:56" s="16" customFormat="1" x14ac:dyDescent="0.25"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</row>
    <row r="332" spans="9:56" s="16" customFormat="1" x14ac:dyDescent="0.25"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</row>
    <row r="333" spans="9:56" s="16" customFormat="1" x14ac:dyDescent="0.25"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</row>
    <row r="334" spans="9:56" s="16" customFormat="1" x14ac:dyDescent="0.25"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</row>
    <row r="335" spans="9:56" s="16" customFormat="1" x14ac:dyDescent="0.25"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</row>
    <row r="336" spans="9:56" s="16" customFormat="1" x14ac:dyDescent="0.25"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</row>
    <row r="337" spans="9:56" s="16" customFormat="1" x14ac:dyDescent="0.25"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</row>
    <row r="338" spans="9:56" s="16" customFormat="1" x14ac:dyDescent="0.25"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</row>
    <row r="339" spans="9:56" s="16" customFormat="1" x14ac:dyDescent="0.25"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</row>
    <row r="340" spans="9:56" s="16" customFormat="1" x14ac:dyDescent="0.25"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</row>
    <row r="341" spans="9:56" s="16" customFormat="1" x14ac:dyDescent="0.25"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</row>
    <row r="342" spans="9:56" s="16" customFormat="1" x14ac:dyDescent="0.25"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</row>
    <row r="343" spans="9:56" s="16" customFormat="1" x14ac:dyDescent="0.25"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</row>
    <row r="344" spans="9:56" s="16" customFormat="1" x14ac:dyDescent="0.25"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</row>
    <row r="345" spans="9:56" s="16" customFormat="1" x14ac:dyDescent="0.25"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</row>
    <row r="346" spans="9:56" s="16" customFormat="1" x14ac:dyDescent="0.25"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</row>
    <row r="347" spans="9:56" s="16" customFormat="1" x14ac:dyDescent="0.25"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</row>
    <row r="348" spans="9:56" s="16" customFormat="1" x14ac:dyDescent="0.25"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</row>
    <row r="349" spans="9:56" s="16" customFormat="1" x14ac:dyDescent="0.25"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</row>
    <row r="350" spans="9:56" s="16" customFormat="1" x14ac:dyDescent="0.25"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</row>
    <row r="351" spans="9:56" s="16" customFormat="1" x14ac:dyDescent="0.25"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</row>
    <row r="352" spans="9:56" s="16" customFormat="1" x14ac:dyDescent="0.25"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</row>
    <row r="353" spans="9:56" s="16" customFormat="1" x14ac:dyDescent="0.25"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</row>
    <row r="354" spans="9:56" s="16" customFormat="1" x14ac:dyDescent="0.25"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</row>
    <row r="355" spans="9:56" s="16" customFormat="1" x14ac:dyDescent="0.25"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</row>
    <row r="356" spans="9:56" s="16" customFormat="1" x14ac:dyDescent="0.25"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</row>
    <row r="357" spans="9:56" s="16" customFormat="1" x14ac:dyDescent="0.25"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</row>
    <row r="358" spans="9:56" s="16" customFormat="1" x14ac:dyDescent="0.25"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</row>
    <row r="359" spans="9:56" s="16" customFormat="1" x14ac:dyDescent="0.25"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</row>
    <row r="360" spans="9:56" s="16" customFormat="1" x14ac:dyDescent="0.25"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</row>
    <row r="361" spans="9:56" s="16" customFormat="1" x14ac:dyDescent="0.25"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</row>
    <row r="362" spans="9:56" s="16" customFormat="1" x14ac:dyDescent="0.25"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</row>
    <row r="363" spans="9:56" s="16" customFormat="1" x14ac:dyDescent="0.25"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</row>
    <row r="364" spans="9:56" s="16" customFormat="1" x14ac:dyDescent="0.25"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</row>
    <row r="365" spans="9:56" s="16" customFormat="1" x14ac:dyDescent="0.25"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</row>
    <row r="366" spans="9:56" s="16" customFormat="1" x14ac:dyDescent="0.25"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</row>
    <row r="367" spans="9:56" s="16" customFormat="1" x14ac:dyDescent="0.25"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</row>
    <row r="368" spans="9:56" s="16" customFormat="1" x14ac:dyDescent="0.25"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</row>
    <row r="369" spans="9:56" s="16" customFormat="1" x14ac:dyDescent="0.25"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</row>
    <row r="370" spans="9:56" s="16" customFormat="1" x14ac:dyDescent="0.25"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</row>
    <row r="371" spans="9:56" s="16" customFormat="1" x14ac:dyDescent="0.25"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</row>
    <row r="372" spans="9:56" s="16" customFormat="1" x14ac:dyDescent="0.25"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</row>
    <row r="373" spans="9:56" s="16" customFormat="1" x14ac:dyDescent="0.25"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</row>
    <row r="374" spans="9:56" s="16" customFormat="1" x14ac:dyDescent="0.25"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</row>
    <row r="375" spans="9:56" s="16" customFormat="1" x14ac:dyDescent="0.25"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</row>
    <row r="376" spans="9:56" s="16" customFormat="1" x14ac:dyDescent="0.25"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</row>
    <row r="377" spans="9:56" s="16" customFormat="1" x14ac:dyDescent="0.25"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</row>
    <row r="378" spans="9:56" s="16" customFormat="1" x14ac:dyDescent="0.25"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</row>
    <row r="379" spans="9:56" s="16" customFormat="1" x14ac:dyDescent="0.25"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</row>
    <row r="380" spans="9:56" s="16" customFormat="1" x14ac:dyDescent="0.25"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</row>
    <row r="381" spans="9:56" s="16" customFormat="1" x14ac:dyDescent="0.25"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</row>
    <row r="382" spans="9:56" s="16" customFormat="1" x14ac:dyDescent="0.25"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</row>
    <row r="383" spans="9:56" s="16" customFormat="1" x14ac:dyDescent="0.25"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</row>
    <row r="384" spans="9:56" s="16" customFormat="1" x14ac:dyDescent="0.25"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</row>
    <row r="385" spans="9:56" s="16" customFormat="1" x14ac:dyDescent="0.25"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</row>
    <row r="386" spans="9:56" s="16" customFormat="1" x14ac:dyDescent="0.25"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</row>
    <row r="387" spans="9:56" s="16" customFormat="1" x14ac:dyDescent="0.25"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</row>
    <row r="388" spans="9:56" s="16" customFormat="1" x14ac:dyDescent="0.25"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</row>
    <row r="389" spans="9:56" s="16" customFormat="1" x14ac:dyDescent="0.25"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</row>
    <row r="390" spans="9:56" s="16" customFormat="1" x14ac:dyDescent="0.25"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</row>
    <row r="391" spans="9:56" s="16" customFormat="1" x14ac:dyDescent="0.25"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</row>
    <row r="392" spans="9:56" s="16" customFormat="1" x14ac:dyDescent="0.25"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</row>
    <row r="393" spans="9:56" s="16" customFormat="1" x14ac:dyDescent="0.25"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</row>
    <row r="394" spans="9:56" s="16" customFormat="1" x14ac:dyDescent="0.25"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</row>
    <row r="395" spans="9:56" s="16" customFormat="1" x14ac:dyDescent="0.25"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</row>
    <row r="396" spans="9:56" s="16" customFormat="1" x14ac:dyDescent="0.25"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</row>
    <row r="397" spans="9:56" s="16" customFormat="1" x14ac:dyDescent="0.25"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</row>
    <row r="398" spans="9:56" s="16" customFormat="1" x14ac:dyDescent="0.25"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</row>
    <row r="399" spans="9:56" s="16" customFormat="1" x14ac:dyDescent="0.25"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</row>
    <row r="400" spans="9:56" s="16" customFormat="1" x14ac:dyDescent="0.25"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</row>
    <row r="401" spans="9:56" s="16" customFormat="1" x14ac:dyDescent="0.25"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</row>
    <row r="402" spans="9:56" s="16" customFormat="1" x14ac:dyDescent="0.25"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</row>
    <row r="403" spans="9:56" s="16" customFormat="1" x14ac:dyDescent="0.25"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</row>
    <row r="404" spans="9:56" s="16" customFormat="1" x14ac:dyDescent="0.25"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</row>
    <row r="405" spans="9:56" s="16" customFormat="1" x14ac:dyDescent="0.25"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</row>
    <row r="406" spans="9:56" s="16" customFormat="1" x14ac:dyDescent="0.25"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</row>
    <row r="407" spans="9:56" s="16" customFormat="1" x14ac:dyDescent="0.25"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</row>
    <row r="408" spans="9:56" s="16" customFormat="1" x14ac:dyDescent="0.25"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</row>
    <row r="409" spans="9:56" s="16" customFormat="1" x14ac:dyDescent="0.25"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</row>
    <row r="410" spans="9:56" s="16" customFormat="1" x14ac:dyDescent="0.25"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</row>
    <row r="411" spans="9:56" s="16" customFormat="1" x14ac:dyDescent="0.25"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</row>
    <row r="412" spans="9:56" s="16" customFormat="1" x14ac:dyDescent="0.25"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</row>
    <row r="413" spans="9:56" s="16" customFormat="1" x14ac:dyDescent="0.25"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</row>
    <row r="414" spans="9:56" s="16" customFormat="1" x14ac:dyDescent="0.25"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</row>
    <row r="415" spans="9:56" s="16" customFormat="1" x14ac:dyDescent="0.25"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</row>
    <row r="416" spans="9:56" s="16" customFormat="1" x14ac:dyDescent="0.25"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</row>
    <row r="417" spans="9:56" s="16" customFormat="1" x14ac:dyDescent="0.25"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</row>
    <row r="418" spans="9:56" s="16" customFormat="1" x14ac:dyDescent="0.25"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</row>
    <row r="419" spans="9:56" s="16" customFormat="1" x14ac:dyDescent="0.25"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</row>
    <row r="420" spans="9:56" s="16" customFormat="1" x14ac:dyDescent="0.25"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</row>
    <row r="421" spans="9:56" s="16" customFormat="1" x14ac:dyDescent="0.25"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</row>
    <row r="422" spans="9:56" s="16" customFormat="1" x14ac:dyDescent="0.25"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</row>
    <row r="423" spans="9:56" s="16" customFormat="1" x14ac:dyDescent="0.25"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</row>
    <row r="424" spans="9:56" s="16" customFormat="1" x14ac:dyDescent="0.25"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</row>
    <row r="425" spans="9:56" s="16" customFormat="1" x14ac:dyDescent="0.25"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</row>
    <row r="426" spans="9:56" s="16" customFormat="1" x14ac:dyDescent="0.25"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</row>
    <row r="427" spans="9:56" s="16" customFormat="1" x14ac:dyDescent="0.25"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</row>
    <row r="428" spans="9:56" s="16" customFormat="1" x14ac:dyDescent="0.25"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</row>
    <row r="429" spans="9:56" s="16" customFormat="1" x14ac:dyDescent="0.25"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</row>
    <row r="430" spans="9:56" s="16" customFormat="1" x14ac:dyDescent="0.25"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</row>
    <row r="431" spans="9:56" s="16" customFormat="1" x14ac:dyDescent="0.25"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</row>
    <row r="432" spans="9:56" s="16" customFormat="1" x14ac:dyDescent="0.25"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</row>
    <row r="433" spans="9:56" s="16" customFormat="1" x14ac:dyDescent="0.25"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</row>
    <row r="434" spans="9:56" s="16" customFormat="1" x14ac:dyDescent="0.25"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</row>
    <row r="435" spans="9:56" s="16" customFormat="1" x14ac:dyDescent="0.25"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</row>
    <row r="436" spans="9:56" s="16" customFormat="1" x14ac:dyDescent="0.25"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</row>
    <row r="437" spans="9:56" s="16" customFormat="1" x14ac:dyDescent="0.25"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</row>
    <row r="438" spans="9:56" s="16" customFormat="1" x14ac:dyDescent="0.25"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</row>
    <row r="439" spans="9:56" s="16" customFormat="1" x14ac:dyDescent="0.25"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</row>
    <row r="440" spans="9:56" s="16" customFormat="1" x14ac:dyDescent="0.25"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</row>
    <row r="441" spans="9:56" s="16" customFormat="1" x14ac:dyDescent="0.25"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</row>
    <row r="442" spans="9:56" s="16" customFormat="1" x14ac:dyDescent="0.25"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</row>
    <row r="443" spans="9:56" s="16" customFormat="1" x14ac:dyDescent="0.25"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</row>
    <row r="444" spans="9:56" s="16" customFormat="1" x14ac:dyDescent="0.25"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</row>
    <row r="445" spans="9:56" s="16" customFormat="1" x14ac:dyDescent="0.25"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</row>
    <row r="446" spans="9:56" s="16" customFormat="1" x14ac:dyDescent="0.25"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</row>
    <row r="447" spans="9:56" s="16" customFormat="1" x14ac:dyDescent="0.25"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</row>
    <row r="448" spans="9:56" s="16" customFormat="1" x14ac:dyDescent="0.25"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</row>
    <row r="449" spans="9:56" s="16" customFormat="1" x14ac:dyDescent="0.25"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</row>
    <row r="450" spans="9:56" s="16" customFormat="1" x14ac:dyDescent="0.25"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</row>
    <row r="451" spans="9:56" s="16" customFormat="1" x14ac:dyDescent="0.25"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</row>
    <row r="452" spans="9:56" s="16" customFormat="1" x14ac:dyDescent="0.25"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</row>
    <row r="453" spans="9:56" s="16" customFormat="1" x14ac:dyDescent="0.25"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</row>
    <row r="454" spans="9:56" s="16" customFormat="1" x14ac:dyDescent="0.25"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</row>
    <row r="455" spans="9:56" s="16" customFormat="1" x14ac:dyDescent="0.25"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</row>
    <row r="456" spans="9:56" s="16" customFormat="1" x14ac:dyDescent="0.25"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</row>
    <row r="457" spans="9:56" s="16" customFormat="1" x14ac:dyDescent="0.25"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</row>
    <row r="458" spans="9:56" s="16" customFormat="1" x14ac:dyDescent="0.25"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</row>
    <row r="459" spans="9:56" s="16" customFormat="1" x14ac:dyDescent="0.25"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</row>
    <row r="460" spans="9:56" s="16" customFormat="1" x14ac:dyDescent="0.25"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</row>
    <row r="461" spans="9:56" s="16" customFormat="1" x14ac:dyDescent="0.25"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</row>
    <row r="462" spans="9:56" s="16" customFormat="1" x14ac:dyDescent="0.25"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</row>
    <row r="463" spans="9:56" s="16" customFormat="1" x14ac:dyDescent="0.25"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</row>
    <row r="464" spans="9:56" s="16" customFormat="1" x14ac:dyDescent="0.25"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</row>
    <row r="465" spans="9:56" s="16" customFormat="1" x14ac:dyDescent="0.25"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</row>
    <row r="466" spans="9:56" s="16" customFormat="1" x14ac:dyDescent="0.25"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</row>
    <row r="467" spans="9:56" s="16" customFormat="1" x14ac:dyDescent="0.25"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</row>
    <row r="468" spans="9:56" s="16" customFormat="1" x14ac:dyDescent="0.25"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</row>
    <row r="469" spans="9:56" s="16" customFormat="1" x14ac:dyDescent="0.25"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</row>
    <row r="470" spans="9:56" s="16" customFormat="1" x14ac:dyDescent="0.25"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</row>
    <row r="471" spans="9:56" s="16" customFormat="1" x14ac:dyDescent="0.25"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</row>
    <row r="472" spans="9:56" s="16" customFormat="1" x14ac:dyDescent="0.25"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</row>
    <row r="473" spans="9:56" s="16" customFormat="1" x14ac:dyDescent="0.25"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</row>
    <row r="474" spans="9:56" s="16" customFormat="1" x14ac:dyDescent="0.25"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</row>
    <row r="475" spans="9:56" s="16" customFormat="1" x14ac:dyDescent="0.25"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</row>
    <row r="476" spans="9:56" s="16" customFormat="1" x14ac:dyDescent="0.25"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</row>
    <row r="477" spans="9:56" s="16" customFormat="1" x14ac:dyDescent="0.25"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</row>
    <row r="478" spans="9:56" s="16" customFormat="1" x14ac:dyDescent="0.25"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</row>
    <row r="479" spans="9:56" s="16" customFormat="1" x14ac:dyDescent="0.25"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</row>
    <row r="480" spans="9:56" s="16" customFormat="1" x14ac:dyDescent="0.25"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</row>
    <row r="481" spans="9:56" s="16" customFormat="1" x14ac:dyDescent="0.25"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</row>
    <row r="482" spans="9:56" s="16" customFormat="1" x14ac:dyDescent="0.25"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</row>
    <row r="483" spans="9:56" s="16" customFormat="1" x14ac:dyDescent="0.25"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</row>
    <row r="484" spans="9:56" s="16" customFormat="1" x14ac:dyDescent="0.25"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</row>
    <row r="485" spans="9:56" s="16" customFormat="1" x14ac:dyDescent="0.25"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</row>
    <row r="486" spans="9:56" s="16" customFormat="1" x14ac:dyDescent="0.25"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</row>
    <row r="487" spans="9:56" s="16" customFormat="1" x14ac:dyDescent="0.25"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</row>
    <row r="488" spans="9:56" s="16" customFormat="1" x14ac:dyDescent="0.25"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</row>
    <row r="489" spans="9:56" s="16" customFormat="1" x14ac:dyDescent="0.25"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</row>
    <row r="490" spans="9:56" s="16" customFormat="1" x14ac:dyDescent="0.25"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</row>
    <row r="491" spans="9:56" s="16" customFormat="1" x14ac:dyDescent="0.25"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</row>
    <row r="492" spans="9:56" s="16" customFormat="1" x14ac:dyDescent="0.25"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</row>
    <row r="493" spans="9:56" s="16" customFormat="1" x14ac:dyDescent="0.25"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</row>
    <row r="494" spans="9:56" s="16" customFormat="1" x14ac:dyDescent="0.25"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</row>
    <row r="495" spans="9:56" s="16" customFormat="1" x14ac:dyDescent="0.25"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</row>
    <row r="496" spans="9:56" s="16" customFormat="1" x14ac:dyDescent="0.25"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</row>
    <row r="497" spans="9:56" s="16" customFormat="1" x14ac:dyDescent="0.25"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</row>
    <row r="498" spans="9:56" s="16" customFormat="1" x14ac:dyDescent="0.25"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</row>
    <row r="499" spans="9:56" s="16" customFormat="1" x14ac:dyDescent="0.25"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</row>
    <row r="500" spans="9:56" s="16" customFormat="1" x14ac:dyDescent="0.25"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</row>
    <row r="501" spans="9:56" s="16" customFormat="1" x14ac:dyDescent="0.25"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</row>
    <row r="502" spans="9:56" s="16" customFormat="1" x14ac:dyDescent="0.25"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</row>
    <row r="503" spans="9:56" s="16" customFormat="1" x14ac:dyDescent="0.25"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</row>
    <row r="504" spans="9:56" s="16" customFormat="1" x14ac:dyDescent="0.25"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</row>
    <row r="505" spans="9:56" s="16" customFormat="1" x14ac:dyDescent="0.25"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</row>
    <row r="506" spans="9:56" s="16" customFormat="1" x14ac:dyDescent="0.25"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</row>
    <row r="507" spans="9:56" s="16" customFormat="1" x14ac:dyDescent="0.25"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</row>
    <row r="508" spans="9:56" s="16" customFormat="1" x14ac:dyDescent="0.25"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</row>
    <row r="509" spans="9:56" s="16" customFormat="1" x14ac:dyDescent="0.25"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</row>
    <row r="510" spans="9:56" s="16" customFormat="1" x14ac:dyDescent="0.25"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</row>
    <row r="511" spans="9:56" s="16" customFormat="1" x14ac:dyDescent="0.25"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</row>
    <row r="512" spans="9:56" s="16" customFormat="1" x14ac:dyDescent="0.25"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</row>
    <row r="513" spans="9:56" s="16" customFormat="1" x14ac:dyDescent="0.25"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</row>
    <row r="514" spans="9:56" s="16" customFormat="1" x14ac:dyDescent="0.25"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</row>
    <row r="515" spans="9:56" s="16" customFormat="1" x14ac:dyDescent="0.25"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</row>
    <row r="516" spans="9:56" s="16" customFormat="1" x14ac:dyDescent="0.25"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</row>
    <row r="517" spans="9:56" s="16" customFormat="1" x14ac:dyDescent="0.25"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</row>
    <row r="518" spans="9:56" s="16" customFormat="1" x14ac:dyDescent="0.25"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</row>
    <row r="519" spans="9:56" s="16" customFormat="1" x14ac:dyDescent="0.25"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</row>
    <row r="520" spans="9:56" s="16" customFormat="1" x14ac:dyDescent="0.25"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</row>
    <row r="521" spans="9:56" s="16" customFormat="1" x14ac:dyDescent="0.25"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</row>
    <row r="522" spans="9:56" s="16" customFormat="1" x14ac:dyDescent="0.25"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</row>
    <row r="523" spans="9:56" s="16" customFormat="1" x14ac:dyDescent="0.25"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</row>
    <row r="524" spans="9:56" s="16" customFormat="1" x14ac:dyDescent="0.25"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</row>
    <row r="525" spans="9:56" s="16" customFormat="1" x14ac:dyDescent="0.25"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</row>
    <row r="526" spans="9:56" s="16" customFormat="1" x14ac:dyDescent="0.25"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</row>
    <row r="527" spans="9:56" s="16" customFormat="1" x14ac:dyDescent="0.25"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</row>
    <row r="528" spans="9:56" s="16" customFormat="1" x14ac:dyDescent="0.25"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</row>
    <row r="529" spans="9:56" s="16" customFormat="1" x14ac:dyDescent="0.25"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</row>
    <row r="530" spans="9:56" s="16" customFormat="1" x14ac:dyDescent="0.25"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</row>
    <row r="531" spans="9:56" s="16" customFormat="1" x14ac:dyDescent="0.25"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</row>
    <row r="532" spans="9:56" s="16" customFormat="1" x14ac:dyDescent="0.25"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</row>
    <row r="533" spans="9:56" s="16" customFormat="1" x14ac:dyDescent="0.25"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</row>
    <row r="534" spans="9:56" s="16" customFormat="1" x14ac:dyDescent="0.25"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</row>
    <row r="535" spans="9:56" s="16" customFormat="1" x14ac:dyDescent="0.25"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</row>
    <row r="536" spans="9:56" s="16" customFormat="1" x14ac:dyDescent="0.25"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</row>
    <row r="537" spans="9:56" s="16" customFormat="1" x14ac:dyDescent="0.25"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</row>
    <row r="538" spans="9:56" s="16" customFormat="1" x14ac:dyDescent="0.25"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</row>
    <row r="539" spans="9:56" s="16" customFormat="1" x14ac:dyDescent="0.25"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</row>
    <row r="540" spans="9:56" s="16" customFormat="1" x14ac:dyDescent="0.25"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</row>
    <row r="541" spans="9:56" s="16" customFormat="1" x14ac:dyDescent="0.25"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</row>
    <row r="542" spans="9:56" s="16" customFormat="1" x14ac:dyDescent="0.25"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</row>
    <row r="543" spans="9:56" s="16" customFormat="1" x14ac:dyDescent="0.25"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</row>
    <row r="544" spans="9:56" s="16" customFormat="1" x14ac:dyDescent="0.25"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</row>
    <row r="545" spans="9:56" s="16" customFormat="1" x14ac:dyDescent="0.25"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</row>
    <row r="546" spans="9:56" s="16" customFormat="1" x14ac:dyDescent="0.25"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</row>
    <row r="547" spans="9:56" s="16" customFormat="1" x14ac:dyDescent="0.25"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</row>
    <row r="548" spans="9:56" s="16" customFormat="1" x14ac:dyDescent="0.25"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</row>
    <row r="549" spans="9:56" s="16" customFormat="1" x14ac:dyDescent="0.25"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</row>
    <row r="550" spans="9:56" s="16" customFormat="1" x14ac:dyDescent="0.25"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</row>
    <row r="551" spans="9:56" s="16" customFormat="1" x14ac:dyDescent="0.25"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</row>
    <row r="552" spans="9:56" s="16" customFormat="1" x14ac:dyDescent="0.25"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</row>
    <row r="553" spans="9:56" s="16" customFormat="1" x14ac:dyDescent="0.25"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</row>
    <row r="554" spans="9:56" s="16" customFormat="1" x14ac:dyDescent="0.25"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</row>
    <row r="555" spans="9:56" s="16" customFormat="1" x14ac:dyDescent="0.25"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</row>
    <row r="556" spans="9:56" s="16" customFormat="1" x14ac:dyDescent="0.25"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</row>
    <row r="557" spans="9:56" s="16" customFormat="1" x14ac:dyDescent="0.25"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</row>
    <row r="558" spans="9:56" s="16" customFormat="1" x14ac:dyDescent="0.25"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</row>
    <row r="559" spans="9:56" s="16" customFormat="1" x14ac:dyDescent="0.25"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</row>
    <row r="560" spans="9:56" s="16" customFormat="1" x14ac:dyDescent="0.25"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</row>
    <row r="561" spans="9:56" s="16" customFormat="1" x14ac:dyDescent="0.25"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</row>
    <row r="562" spans="9:56" s="16" customFormat="1" x14ac:dyDescent="0.25"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</row>
    <row r="563" spans="9:56" s="16" customFormat="1" x14ac:dyDescent="0.25"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</row>
    <row r="564" spans="9:56" s="16" customFormat="1" x14ac:dyDescent="0.25"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</row>
    <row r="565" spans="9:56" s="16" customFormat="1" x14ac:dyDescent="0.25"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</row>
    <row r="566" spans="9:56" s="16" customFormat="1" x14ac:dyDescent="0.25"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</row>
    <row r="567" spans="9:56" s="16" customFormat="1" x14ac:dyDescent="0.25"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</row>
    <row r="568" spans="9:56" s="16" customFormat="1" x14ac:dyDescent="0.25"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</row>
    <row r="569" spans="9:56" s="16" customFormat="1" x14ac:dyDescent="0.25"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</row>
    <row r="570" spans="9:56" s="16" customFormat="1" x14ac:dyDescent="0.25"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</row>
    <row r="571" spans="9:56" s="16" customFormat="1" x14ac:dyDescent="0.25"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</row>
    <row r="572" spans="9:56" s="16" customFormat="1" x14ac:dyDescent="0.25"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</row>
    <row r="573" spans="9:56" s="16" customFormat="1" x14ac:dyDescent="0.25"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</row>
    <row r="574" spans="9:56" s="16" customFormat="1" x14ac:dyDescent="0.25"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</row>
    <row r="575" spans="9:56" s="16" customFormat="1" x14ac:dyDescent="0.25"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</row>
    <row r="576" spans="9:56" s="16" customFormat="1" x14ac:dyDescent="0.25"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</row>
    <row r="577" spans="9:56" s="16" customFormat="1" x14ac:dyDescent="0.25"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</row>
    <row r="578" spans="9:56" s="16" customFormat="1" x14ac:dyDescent="0.25"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</row>
    <row r="579" spans="9:56" s="16" customFormat="1" x14ac:dyDescent="0.25"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</row>
    <row r="580" spans="9:56" s="16" customFormat="1" x14ac:dyDescent="0.25"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</row>
    <row r="581" spans="9:56" s="16" customFormat="1" x14ac:dyDescent="0.25"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</row>
    <row r="582" spans="9:56" s="16" customFormat="1" x14ac:dyDescent="0.25"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</row>
    <row r="583" spans="9:56" s="16" customFormat="1" x14ac:dyDescent="0.25"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</row>
    <row r="584" spans="9:56" s="16" customFormat="1" x14ac:dyDescent="0.25"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</row>
    <row r="585" spans="9:56" s="16" customFormat="1" x14ac:dyDescent="0.25"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</row>
    <row r="586" spans="9:56" s="16" customFormat="1" x14ac:dyDescent="0.25"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</row>
    <row r="587" spans="9:56" s="16" customFormat="1" x14ac:dyDescent="0.25"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</row>
    <row r="588" spans="9:56" s="16" customFormat="1" x14ac:dyDescent="0.25"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</row>
    <row r="589" spans="9:56" s="16" customFormat="1" x14ac:dyDescent="0.25"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</row>
    <row r="590" spans="9:56" s="16" customFormat="1" x14ac:dyDescent="0.25"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</row>
    <row r="591" spans="9:56" s="16" customFormat="1" x14ac:dyDescent="0.25"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</row>
    <row r="592" spans="9:56" s="16" customFormat="1" x14ac:dyDescent="0.25"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</row>
    <row r="593" spans="9:56" s="16" customFormat="1" x14ac:dyDescent="0.25"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</row>
    <row r="594" spans="9:56" s="16" customFormat="1" x14ac:dyDescent="0.25"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</row>
    <row r="595" spans="9:56" s="16" customFormat="1" x14ac:dyDescent="0.25"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</row>
    <row r="596" spans="9:56" s="16" customFormat="1" x14ac:dyDescent="0.25"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</row>
    <row r="597" spans="9:56" s="16" customFormat="1" x14ac:dyDescent="0.25"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</row>
    <row r="598" spans="9:56" s="16" customFormat="1" x14ac:dyDescent="0.25"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</row>
    <row r="599" spans="9:56" s="16" customFormat="1" x14ac:dyDescent="0.25"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</row>
    <row r="600" spans="9:56" s="16" customFormat="1" x14ac:dyDescent="0.25"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</row>
    <row r="601" spans="9:56" s="16" customFormat="1" x14ac:dyDescent="0.25"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</row>
    <row r="602" spans="9:56" s="16" customFormat="1" x14ac:dyDescent="0.25"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</row>
    <row r="603" spans="9:56" s="16" customFormat="1" x14ac:dyDescent="0.25"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</row>
    <row r="604" spans="9:56" s="16" customFormat="1" x14ac:dyDescent="0.25"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</row>
    <row r="605" spans="9:56" s="16" customFormat="1" x14ac:dyDescent="0.25"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</row>
    <row r="606" spans="9:56" s="16" customFormat="1" x14ac:dyDescent="0.25"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</row>
    <row r="607" spans="9:56" s="16" customFormat="1" x14ac:dyDescent="0.25"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</row>
    <row r="608" spans="9:56" s="16" customFormat="1" x14ac:dyDescent="0.25"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</row>
    <row r="609" spans="9:56" s="16" customFormat="1" x14ac:dyDescent="0.25"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</row>
    <row r="610" spans="9:56" s="16" customFormat="1" x14ac:dyDescent="0.25"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</row>
    <row r="611" spans="9:56" s="16" customFormat="1" x14ac:dyDescent="0.25"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</row>
    <row r="612" spans="9:56" s="16" customFormat="1" x14ac:dyDescent="0.25"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</row>
    <row r="613" spans="9:56" s="16" customFormat="1" x14ac:dyDescent="0.25"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</row>
    <row r="614" spans="9:56" s="16" customFormat="1" x14ac:dyDescent="0.25"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</row>
    <row r="615" spans="9:56" s="16" customFormat="1" x14ac:dyDescent="0.25"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</row>
    <row r="616" spans="9:56" s="16" customFormat="1" x14ac:dyDescent="0.25"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</row>
    <row r="617" spans="9:56" s="16" customFormat="1" x14ac:dyDescent="0.25"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</row>
    <row r="618" spans="9:56" s="16" customFormat="1" x14ac:dyDescent="0.25"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</row>
    <row r="619" spans="9:56" s="16" customFormat="1" x14ac:dyDescent="0.25"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</row>
    <row r="620" spans="9:56" s="16" customFormat="1" x14ac:dyDescent="0.25"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</row>
    <row r="621" spans="9:56" s="16" customFormat="1" x14ac:dyDescent="0.25"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</row>
    <row r="622" spans="9:56" s="16" customFormat="1" x14ac:dyDescent="0.25"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</row>
    <row r="623" spans="9:56" s="16" customFormat="1" x14ac:dyDescent="0.25"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</row>
    <row r="624" spans="9:56" s="16" customFormat="1" x14ac:dyDescent="0.25"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</row>
    <row r="625" spans="9:56" s="16" customFormat="1" x14ac:dyDescent="0.25"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</row>
    <row r="626" spans="9:56" s="16" customFormat="1" x14ac:dyDescent="0.25"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</row>
    <row r="627" spans="9:56" s="16" customFormat="1" x14ac:dyDescent="0.25"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</row>
    <row r="628" spans="9:56" s="16" customFormat="1" x14ac:dyDescent="0.25"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</row>
    <row r="629" spans="9:56" s="16" customFormat="1" x14ac:dyDescent="0.25"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</row>
    <row r="630" spans="9:56" s="16" customFormat="1" x14ac:dyDescent="0.25"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</row>
    <row r="631" spans="9:56" s="16" customFormat="1" x14ac:dyDescent="0.25"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</row>
    <row r="632" spans="9:56" s="16" customFormat="1" x14ac:dyDescent="0.25"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</row>
    <row r="633" spans="9:56" s="16" customFormat="1" x14ac:dyDescent="0.25"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</row>
    <row r="634" spans="9:56" s="16" customFormat="1" x14ac:dyDescent="0.25"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</row>
    <row r="635" spans="9:56" s="16" customFormat="1" x14ac:dyDescent="0.25"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</row>
    <row r="636" spans="9:56" s="16" customFormat="1" x14ac:dyDescent="0.25"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</row>
    <row r="637" spans="9:56" s="16" customFormat="1" x14ac:dyDescent="0.25"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</row>
    <row r="638" spans="9:56" s="16" customFormat="1" x14ac:dyDescent="0.25"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</row>
    <row r="639" spans="9:56" s="16" customFormat="1" x14ac:dyDescent="0.25"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</row>
    <row r="640" spans="9:56" s="16" customFormat="1" x14ac:dyDescent="0.25"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</row>
    <row r="641" spans="9:56" s="16" customFormat="1" x14ac:dyDescent="0.25"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</row>
    <row r="642" spans="9:56" s="16" customFormat="1" x14ac:dyDescent="0.25"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</row>
    <row r="643" spans="9:56" s="16" customFormat="1" x14ac:dyDescent="0.25"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</row>
    <row r="644" spans="9:56" s="16" customFormat="1" x14ac:dyDescent="0.25"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</row>
    <row r="645" spans="9:56" s="16" customFormat="1" x14ac:dyDescent="0.25"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</row>
    <row r="646" spans="9:56" s="16" customFormat="1" x14ac:dyDescent="0.25"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</row>
    <row r="647" spans="9:56" s="16" customFormat="1" x14ac:dyDescent="0.25"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</row>
    <row r="648" spans="9:56" s="16" customFormat="1" x14ac:dyDescent="0.25"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</row>
    <row r="649" spans="9:56" s="16" customFormat="1" x14ac:dyDescent="0.25"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</row>
    <row r="650" spans="9:56" s="16" customFormat="1" x14ac:dyDescent="0.25"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</row>
    <row r="651" spans="9:56" s="16" customFormat="1" x14ac:dyDescent="0.25"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</row>
    <row r="652" spans="9:56" s="16" customFormat="1" x14ac:dyDescent="0.25"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</row>
    <row r="653" spans="9:56" s="16" customFormat="1" x14ac:dyDescent="0.25"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</row>
    <row r="654" spans="9:56" s="16" customFormat="1" x14ac:dyDescent="0.25"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</row>
    <row r="655" spans="9:56" s="16" customFormat="1" x14ac:dyDescent="0.25"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</row>
    <row r="656" spans="9:56" s="16" customFormat="1" x14ac:dyDescent="0.25"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</row>
    <row r="657" spans="9:56" s="16" customFormat="1" x14ac:dyDescent="0.25"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</row>
    <row r="658" spans="9:56" s="16" customFormat="1" x14ac:dyDescent="0.25"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</row>
    <row r="659" spans="9:56" s="16" customFormat="1" x14ac:dyDescent="0.25"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</row>
    <row r="660" spans="9:56" s="16" customFormat="1" x14ac:dyDescent="0.25"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</row>
    <row r="661" spans="9:56" s="16" customFormat="1" x14ac:dyDescent="0.25"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</row>
    <row r="662" spans="9:56" s="16" customFormat="1" x14ac:dyDescent="0.25"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</row>
    <row r="663" spans="9:56" s="16" customFormat="1" x14ac:dyDescent="0.25"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</row>
    <row r="664" spans="9:56" s="16" customFormat="1" x14ac:dyDescent="0.25"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</row>
    <row r="665" spans="9:56" s="16" customFormat="1" x14ac:dyDescent="0.25"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</row>
    <row r="666" spans="9:56" s="16" customFormat="1" x14ac:dyDescent="0.25"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</row>
    <row r="667" spans="9:56" s="16" customFormat="1" x14ac:dyDescent="0.25"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</row>
    <row r="668" spans="9:56" s="16" customFormat="1" x14ac:dyDescent="0.25"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</row>
    <row r="669" spans="9:56" s="16" customFormat="1" x14ac:dyDescent="0.25"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</row>
    <row r="670" spans="9:56" s="16" customFormat="1" x14ac:dyDescent="0.25"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</row>
    <row r="671" spans="9:56" s="16" customFormat="1" x14ac:dyDescent="0.25"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</row>
    <row r="672" spans="9:56" s="16" customFormat="1" x14ac:dyDescent="0.25"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</row>
    <row r="673" spans="9:56" s="16" customFormat="1" x14ac:dyDescent="0.25"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</row>
    <row r="674" spans="9:56" s="16" customFormat="1" x14ac:dyDescent="0.25"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</row>
    <row r="675" spans="9:56" s="16" customFormat="1" x14ac:dyDescent="0.25"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</row>
    <row r="676" spans="9:56" s="16" customFormat="1" x14ac:dyDescent="0.25"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</row>
    <row r="677" spans="9:56" s="16" customFormat="1" x14ac:dyDescent="0.25"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</row>
    <row r="678" spans="9:56" s="16" customFormat="1" x14ac:dyDescent="0.25"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</row>
    <row r="679" spans="9:56" s="16" customFormat="1" x14ac:dyDescent="0.25"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</row>
    <row r="680" spans="9:56" s="16" customFormat="1" x14ac:dyDescent="0.25"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</row>
    <row r="681" spans="9:56" s="16" customFormat="1" x14ac:dyDescent="0.25"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</row>
    <row r="682" spans="9:56" s="16" customFormat="1" x14ac:dyDescent="0.25"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</row>
    <row r="683" spans="9:56" s="16" customFormat="1" x14ac:dyDescent="0.25"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</row>
    <row r="684" spans="9:56" s="16" customFormat="1" x14ac:dyDescent="0.25"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</row>
    <row r="685" spans="9:56" s="16" customFormat="1" x14ac:dyDescent="0.25"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</row>
    <row r="686" spans="9:56" s="16" customFormat="1" x14ac:dyDescent="0.25"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</row>
    <row r="687" spans="9:56" s="16" customFormat="1" x14ac:dyDescent="0.25"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</row>
    <row r="688" spans="9:56" s="16" customFormat="1" x14ac:dyDescent="0.25"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</row>
    <row r="689" spans="9:56" s="16" customFormat="1" x14ac:dyDescent="0.25"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</row>
    <row r="690" spans="9:56" s="16" customFormat="1" x14ac:dyDescent="0.25"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</row>
    <row r="691" spans="9:56" s="16" customFormat="1" x14ac:dyDescent="0.25"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</row>
    <row r="692" spans="9:56" s="16" customFormat="1" x14ac:dyDescent="0.25"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</row>
    <row r="693" spans="9:56" s="16" customFormat="1" x14ac:dyDescent="0.25"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</row>
    <row r="694" spans="9:56" s="16" customFormat="1" x14ac:dyDescent="0.25"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</row>
    <row r="695" spans="9:56" s="16" customFormat="1" x14ac:dyDescent="0.25"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</row>
    <row r="696" spans="9:56" s="16" customFormat="1" x14ac:dyDescent="0.25"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</row>
    <row r="697" spans="9:56" s="16" customFormat="1" x14ac:dyDescent="0.25"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</row>
    <row r="698" spans="9:56" s="16" customFormat="1" x14ac:dyDescent="0.25"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</row>
    <row r="699" spans="9:56" s="16" customFormat="1" x14ac:dyDescent="0.25"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</row>
    <row r="700" spans="9:56" s="16" customFormat="1" x14ac:dyDescent="0.25"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</row>
    <row r="701" spans="9:56" s="16" customFormat="1" x14ac:dyDescent="0.25"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</row>
    <row r="702" spans="9:56" s="16" customFormat="1" x14ac:dyDescent="0.25"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</row>
    <row r="703" spans="9:56" s="16" customFormat="1" x14ac:dyDescent="0.25"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</row>
    <row r="704" spans="9:56" s="16" customFormat="1" x14ac:dyDescent="0.25"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</row>
    <row r="705" spans="9:56" s="16" customFormat="1" x14ac:dyDescent="0.25"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</row>
    <row r="706" spans="9:56" s="16" customFormat="1" x14ac:dyDescent="0.25"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</row>
    <row r="707" spans="9:56" s="16" customFormat="1" x14ac:dyDescent="0.25"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</row>
    <row r="708" spans="9:56" s="16" customFormat="1" x14ac:dyDescent="0.25"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</row>
    <row r="709" spans="9:56" s="16" customFormat="1" x14ac:dyDescent="0.25"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</row>
    <row r="710" spans="9:56" s="16" customFormat="1" x14ac:dyDescent="0.25"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</row>
    <row r="711" spans="9:56" s="16" customFormat="1" x14ac:dyDescent="0.25"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</row>
    <row r="712" spans="9:56" s="16" customFormat="1" x14ac:dyDescent="0.25"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</row>
    <row r="713" spans="9:56" s="16" customFormat="1" x14ac:dyDescent="0.25"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</row>
    <row r="714" spans="9:56" s="16" customFormat="1" x14ac:dyDescent="0.25"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</row>
    <row r="715" spans="9:56" s="16" customFormat="1" x14ac:dyDescent="0.25"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</row>
    <row r="716" spans="9:56" s="16" customFormat="1" x14ac:dyDescent="0.25"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</row>
    <row r="717" spans="9:56" s="16" customFormat="1" x14ac:dyDescent="0.25"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</row>
    <row r="718" spans="9:56" s="16" customFormat="1" x14ac:dyDescent="0.25"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</row>
    <row r="719" spans="9:56" s="16" customFormat="1" x14ac:dyDescent="0.25"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</row>
    <row r="720" spans="9:56" s="16" customFormat="1" x14ac:dyDescent="0.25"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</row>
    <row r="721" spans="9:56" s="16" customFormat="1" x14ac:dyDescent="0.25"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</row>
    <row r="722" spans="9:56" s="16" customFormat="1" x14ac:dyDescent="0.25"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</row>
    <row r="723" spans="9:56" s="16" customFormat="1" x14ac:dyDescent="0.25"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</row>
    <row r="724" spans="9:56" s="16" customFormat="1" x14ac:dyDescent="0.25"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</row>
    <row r="725" spans="9:56" s="16" customFormat="1" x14ac:dyDescent="0.25"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</row>
    <row r="726" spans="9:56" s="16" customFormat="1" x14ac:dyDescent="0.25"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</row>
    <row r="727" spans="9:56" s="16" customFormat="1" x14ac:dyDescent="0.25"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</row>
    <row r="728" spans="9:56" s="16" customFormat="1" x14ac:dyDescent="0.25"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</row>
    <row r="729" spans="9:56" s="16" customFormat="1" x14ac:dyDescent="0.25"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</row>
    <row r="730" spans="9:56" s="16" customFormat="1" x14ac:dyDescent="0.25"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</row>
    <row r="731" spans="9:56" s="16" customFormat="1" x14ac:dyDescent="0.25"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</row>
    <row r="732" spans="9:56" s="16" customFormat="1" x14ac:dyDescent="0.25"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</row>
    <row r="733" spans="9:56" s="16" customFormat="1" x14ac:dyDescent="0.25"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</row>
    <row r="734" spans="9:56" s="16" customFormat="1" x14ac:dyDescent="0.25"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</row>
    <row r="735" spans="9:56" s="16" customFormat="1" x14ac:dyDescent="0.25"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</row>
    <row r="736" spans="9:56" s="16" customFormat="1" x14ac:dyDescent="0.25"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</row>
    <row r="737" spans="9:56" s="16" customFormat="1" x14ac:dyDescent="0.25"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</row>
    <row r="738" spans="9:56" s="16" customFormat="1" x14ac:dyDescent="0.25"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</row>
    <row r="739" spans="9:56" s="16" customFormat="1" x14ac:dyDescent="0.25"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</row>
    <row r="740" spans="9:56" s="16" customFormat="1" x14ac:dyDescent="0.25"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</row>
    <row r="741" spans="9:56" s="16" customFormat="1" x14ac:dyDescent="0.25"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</row>
    <row r="742" spans="9:56" s="16" customFormat="1" x14ac:dyDescent="0.25"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</row>
    <row r="743" spans="9:56" s="16" customFormat="1" x14ac:dyDescent="0.25"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</row>
    <row r="744" spans="9:56" s="16" customFormat="1" x14ac:dyDescent="0.25"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</row>
    <row r="745" spans="9:56" s="16" customFormat="1" x14ac:dyDescent="0.25"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</row>
    <row r="746" spans="9:56" s="16" customFormat="1" x14ac:dyDescent="0.25"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</row>
    <row r="747" spans="9:56" s="16" customFormat="1" x14ac:dyDescent="0.25"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</row>
    <row r="748" spans="9:56" s="16" customFormat="1" x14ac:dyDescent="0.25"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</row>
    <row r="749" spans="9:56" s="16" customFormat="1" x14ac:dyDescent="0.25"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</row>
    <row r="750" spans="9:56" s="16" customFormat="1" x14ac:dyDescent="0.25"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</row>
    <row r="751" spans="9:56" s="16" customFormat="1" x14ac:dyDescent="0.25"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</row>
    <row r="752" spans="9:56" s="16" customFormat="1" x14ac:dyDescent="0.25"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</row>
    <row r="753" spans="9:56" s="16" customFormat="1" x14ac:dyDescent="0.25"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</row>
    <row r="754" spans="9:56" s="16" customFormat="1" x14ac:dyDescent="0.25"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</row>
    <row r="755" spans="9:56" s="16" customFormat="1" x14ac:dyDescent="0.25"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</row>
    <row r="756" spans="9:56" s="16" customFormat="1" x14ac:dyDescent="0.25"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</row>
    <row r="757" spans="9:56" s="16" customFormat="1" x14ac:dyDescent="0.25"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</row>
    <row r="758" spans="9:56" s="16" customFormat="1" x14ac:dyDescent="0.25"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</row>
    <row r="759" spans="9:56" s="16" customFormat="1" x14ac:dyDescent="0.25"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</row>
    <row r="760" spans="9:56" s="16" customFormat="1" x14ac:dyDescent="0.25"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</row>
    <row r="761" spans="9:56" s="16" customFormat="1" x14ac:dyDescent="0.25"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</row>
    <row r="762" spans="9:56" s="16" customFormat="1" x14ac:dyDescent="0.25"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</row>
    <row r="763" spans="9:56" s="16" customFormat="1" x14ac:dyDescent="0.25"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</row>
    <row r="764" spans="9:56" s="16" customFormat="1" x14ac:dyDescent="0.25"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</row>
    <row r="765" spans="9:56" s="16" customFormat="1" x14ac:dyDescent="0.25"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</row>
    <row r="766" spans="9:56" s="16" customFormat="1" x14ac:dyDescent="0.25"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</row>
    <row r="767" spans="9:56" s="16" customFormat="1" x14ac:dyDescent="0.25"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</row>
    <row r="768" spans="9:56" s="16" customFormat="1" x14ac:dyDescent="0.25"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</row>
    <row r="769" spans="9:56" s="16" customFormat="1" x14ac:dyDescent="0.25"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</row>
    <row r="770" spans="9:56" s="16" customFormat="1" x14ac:dyDescent="0.25"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</row>
    <row r="771" spans="9:56" s="16" customFormat="1" x14ac:dyDescent="0.25"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</row>
    <row r="772" spans="9:56" s="16" customFormat="1" x14ac:dyDescent="0.25"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</row>
    <row r="773" spans="9:56" s="16" customFormat="1" x14ac:dyDescent="0.25"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</row>
    <row r="774" spans="9:56" s="16" customFormat="1" x14ac:dyDescent="0.25"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</row>
    <row r="775" spans="9:56" s="16" customFormat="1" x14ac:dyDescent="0.25"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</row>
    <row r="776" spans="9:56" s="16" customFormat="1" x14ac:dyDescent="0.25"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</row>
    <row r="777" spans="9:56" s="16" customFormat="1" x14ac:dyDescent="0.25"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</row>
    <row r="778" spans="9:56" s="16" customFormat="1" x14ac:dyDescent="0.25"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</row>
    <row r="779" spans="9:56" s="16" customFormat="1" x14ac:dyDescent="0.25"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</row>
    <row r="780" spans="9:56" s="16" customFormat="1" x14ac:dyDescent="0.25"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</row>
    <row r="781" spans="9:56" s="16" customFormat="1" x14ac:dyDescent="0.25"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</row>
    <row r="782" spans="9:56" s="16" customFormat="1" x14ac:dyDescent="0.25"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</row>
    <row r="783" spans="9:56" s="16" customFormat="1" x14ac:dyDescent="0.25"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</row>
    <row r="784" spans="9:56" s="16" customFormat="1" x14ac:dyDescent="0.25"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</row>
    <row r="785" spans="9:56" s="16" customFormat="1" x14ac:dyDescent="0.25"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</row>
    <row r="786" spans="9:56" s="16" customFormat="1" x14ac:dyDescent="0.25"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</row>
    <row r="787" spans="9:56" s="16" customFormat="1" x14ac:dyDescent="0.25"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</row>
    <row r="788" spans="9:56" s="16" customFormat="1" x14ac:dyDescent="0.25"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</row>
    <row r="789" spans="9:56" s="16" customFormat="1" x14ac:dyDescent="0.25"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</row>
    <row r="790" spans="9:56" s="16" customFormat="1" x14ac:dyDescent="0.25"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</row>
    <row r="791" spans="9:56" s="16" customFormat="1" x14ac:dyDescent="0.25"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</row>
    <row r="792" spans="9:56" s="16" customFormat="1" x14ac:dyDescent="0.25"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</row>
    <row r="793" spans="9:56" s="16" customFormat="1" x14ac:dyDescent="0.25"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</row>
    <row r="794" spans="9:56" s="16" customFormat="1" x14ac:dyDescent="0.25"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</row>
    <row r="795" spans="9:56" s="16" customFormat="1" x14ac:dyDescent="0.25"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</row>
    <row r="796" spans="9:56" s="16" customFormat="1" x14ac:dyDescent="0.25"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</row>
    <row r="797" spans="9:56" s="16" customFormat="1" x14ac:dyDescent="0.25"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</row>
    <row r="798" spans="9:56" s="16" customFormat="1" x14ac:dyDescent="0.25"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</row>
    <row r="799" spans="9:56" s="16" customFormat="1" x14ac:dyDescent="0.25"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</row>
    <row r="800" spans="9:56" s="16" customFormat="1" x14ac:dyDescent="0.25"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</row>
    <row r="801" spans="9:56" s="16" customFormat="1" x14ac:dyDescent="0.25"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</row>
    <row r="802" spans="9:56" s="16" customFormat="1" x14ac:dyDescent="0.25"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</row>
    <row r="803" spans="9:56" s="16" customFormat="1" x14ac:dyDescent="0.25"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</row>
    <row r="804" spans="9:56" s="16" customFormat="1" x14ac:dyDescent="0.25"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</row>
    <row r="805" spans="9:56" s="16" customFormat="1" x14ac:dyDescent="0.25"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</row>
    <row r="806" spans="9:56" s="16" customFormat="1" x14ac:dyDescent="0.25"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</row>
    <row r="807" spans="9:56" s="16" customFormat="1" x14ac:dyDescent="0.25"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</row>
    <row r="808" spans="9:56" s="16" customFormat="1" x14ac:dyDescent="0.25"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</row>
    <row r="809" spans="9:56" s="16" customFormat="1" x14ac:dyDescent="0.25"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</row>
    <row r="810" spans="9:56" s="16" customFormat="1" x14ac:dyDescent="0.25"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</row>
    <row r="811" spans="9:56" s="16" customFormat="1" x14ac:dyDescent="0.25"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</row>
    <row r="812" spans="9:56" s="16" customFormat="1" x14ac:dyDescent="0.25"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</row>
    <row r="813" spans="9:56" s="16" customFormat="1" x14ac:dyDescent="0.25"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</row>
    <row r="814" spans="9:56" s="16" customFormat="1" x14ac:dyDescent="0.25"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</row>
    <row r="815" spans="9:56" s="16" customFormat="1" x14ac:dyDescent="0.25"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</row>
    <row r="816" spans="9:56" s="16" customFormat="1" x14ac:dyDescent="0.25"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</row>
    <row r="817" spans="9:56" s="16" customFormat="1" x14ac:dyDescent="0.25"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</row>
    <row r="818" spans="9:56" s="16" customFormat="1" x14ac:dyDescent="0.25"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</row>
    <row r="819" spans="9:56" s="16" customFormat="1" x14ac:dyDescent="0.25"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</row>
    <row r="820" spans="9:56" s="16" customFormat="1" x14ac:dyDescent="0.25"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</row>
    <row r="821" spans="9:56" s="16" customFormat="1" x14ac:dyDescent="0.25"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</row>
    <row r="822" spans="9:56" s="16" customFormat="1" x14ac:dyDescent="0.25"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</row>
    <row r="823" spans="9:56" s="16" customFormat="1" x14ac:dyDescent="0.25"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</row>
    <row r="824" spans="9:56" s="16" customFormat="1" x14ac:dyDescent="0.25"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</row>
    <row r="825" spans="9:56" s="16" customFormat="1" x14ac:dyDescent="0.25"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</row>
    <row r="826" spans="9:56" s="16" customFormat="1" x14ac:dyDescent="0.25"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</row>
    <row r="827" spans="9:56" s="16" customFormat="1" x14ac:dyDescent="0.25"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</row>
    <row r="828" spans="9:56" s="16" customFormat="1" x14ac:dyDescent="0.25"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</row>
    <row r="829" spans="9:56" s="16" customFormat="1" x14ac:dyDescent="0.25"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</row>
    <row r="830" spans="9:56" s="16" customFormat="1" x14ac:dyDescent="0.25"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</row>
    <row r="831" spans="9:56" s="16" customFormat="1" x14ac:dyDescent="0.25"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</row>
    <row r="832" spans="9:56" s="16" customFormat="1" x14ac:dyDescent="0.25"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</row>
    <row r="833" spans="9:56" s="16" customFormat="1" x14ac:dyDescent="0.25"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</row>
    <row r="834" spans="9:56" s="16" customFormat="1" x14ac:dyDescent="0.25"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</row>
    <row r="835" spans="9:56" s="16" customFormat="1" x14ac:dyDescent="0.25"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</row>
    <row r="836" spans="9:56" s="16" customFormat="1" x14ac:dyDescent="0.25"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</row>
    <row r="837" spans="9:56" s="16" customFormat="1" x14ac:dyDescent="0.25"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</row>
    <row r="838" spans="9:56" s="16" customFormat="1" x14ac:dyDescent="0.25"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</row>
    <row r="839" spans="9:56" s="16" customFormat="1" x14ac:dyDescent="0.25"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</row>
    <row r="840" spans="9:56" s="16" customFormat="1" x14ac:dyDescent="0.25"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</row>
    <row r="841" spans="9:56" s="16" customFormat="1" x14ac:dyDescent="0.25"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</row>
    <row r="842" spans="9:56" s="16" customFormat="1" x14ac:dyDescent="0.25"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</row>
    <row r="843" spans="9:56" s="16" customFormat="1" x14ac:dyDescent="0.25"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</row>
    <row r="844" spans="9:56" s="16" customFormat="1" x14ac:dyDescent="0.25"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</row>
    <row r="845" spans="9:56" s="16" customFormat="1" x14ac:dyDescent="0.25"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</row>
    <row r="846" spans="9:56" s="16" customFormat="1" x14ac:dyDescent="0.25"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</row>
    <row r="847" spans="9:56" s="16" customFormat="1" x14ac:dyDescent="0.25"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</row>
    <row r="848" spans="9:56" s="16" customFormat="1" x14ac:dyDescent="0.25"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</row>
    <row r="849" spans="9:56" s="16" customFormat="1" x14ac:dyDescent="0.25"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</row>
    <row r="850" spans="9:56" s="16" customFormat="1" x14ac:dyDescent="0.25"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</row>
    <row r="851" spans="9:56" s="16" customFormat="1" x14ac:dyDescent="0.25"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</row>
    <row r="852" spans="9:56" s="16" customFormat="1" x14ac:dyDescent="0.25"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</row>
    <row r="853" spans="9:56" s="16" customFormat="1" x14ac:dyDescent="0.25"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</row>
    <row r="854" spans="9:56" s="16" customFormat="1" x14ac:dyDescent="0.25"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</row>
    <row r="855" spans="9:56" s="16" customFormat="1" x14ac:dyDescent="0.25"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</row>
    <row r="856" spans="9:56" s="16" customFormat="1" x14ac:dyDescent="0.25"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</row>
    <row r="857" spans="9:56" s="16" customFormat="1" x14ac:dyDescent="0.25"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</row>
    <row r="858" spans="9:56" s="16" customFormat="1" x14ac:dyDescent="0.25"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</row>
    <row r="859" spans="9:56" s="16" customFormat="1" x14ac:dyDescent="0.25"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</row>
    <row r="860" spans="9:56" s="16" customFormat="1" x14ac:dyDescent="0.25"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</row>
    <row r="861" spans="9:56" s="16" customFormat="1" x14ac:dyDescent="0.25"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</row>
    <row r="862" spans="9:56" s="16" customFormat="1" x14ac:dyDescent="0.25"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</row>
    <row r="863" spans="9:56" s="16" customFormat="1" x14ac:dyDescent="0.25"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</row>
    <row r="864" spans="9:56" s="16" customFormat="1" x14ac:dyDescent="0.25"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</row>
    <row r="865" spans="9:56" s="16" customFormat="1" x14ac:dyDescent="0.25"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</row>
    <row r="866" spans="9:56" s="16" customFormat="1" x14ac:dyDescent="0.25"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</row>
    <row r="867" spans="9:56" s="16" customFormat="1" x14ac:dyDescent="0.25"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</row>
    <row r="868" spans="9:56" s="16" customFormat="1" x14ac:dyDescent="0.25"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</row>
    <row r="869" spans="9:56" s="16" customFormat="1" x14ac:dyDescent="0.25"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</row>
    <row r="870" spans="9:56" s="16" customFormat="1" x14ac:dyDescent="0.25"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</row>
    <row r="871" spans="9:56" s="16" customFormat="1" x14ac:dyDescent="0.25"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</row>
    <row r="872" spans="9:56" s="16" customFormat="1" x14ac:dyDescent="0.25"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</row>
    <row r="873" spans="9:56" s="16" customFormat="1" x14ac:dyDescent="0.25"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</row>
    <row r="874" spans="9:56" s="16" customFormat="1" x14ac:dyDescent="0.25"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</row>
    <row r="875" spans="9:56" s="16" customFormat="1" x14ac:dyDescent="0.25"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</row>
    <row r="876" spans="9:56" s="16" customFormat="1" x14ac:dyDescent="0.25"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</row>
  </sheetData>
  <sheetProtection algorithmName="SHA-512" hashValue="7OanrgtSHml0Ikgq9TsUzHDLiL628cHN/6titXCC3QwAZljSF9t8Zh+yAeM0f1odZeC8pW8t/nHsnUxC3qVPSQ==" saltValue="A7J/VuvfocevHf6JgzZB8g==" spinCount="100000" sheet="1" objects="1" scenarios="1" selectLockedCells="1"/>
  <mergeCells count="44">
    <mergeCell ref="D19:F20"/>
    <mergeCell ref="G19:H20"/>
    <mergeCell ref="D21:D22"/>
    <mergeCell ref="E21:E22"/>
    <mergeCell ref="F21:F22"/>
    <mergeCell ref="G21:G22"/>
    <mergeCell ref="H21:H22"/>
    <mergeCell ref="C2:H2"/>
    <mergeCell ref="D7:D8"/>
    <mergeCell ref="E7:E8"/>
    <mergeCell ref="F7:F8"/>
    <mergeCell ref="G7:G8"/>
    <mergeCell ref="H7:H8"/>
    <mergeCell ref="C36:H36"/>
    <mergeCell ref="C10:F11"/>
    <mergeCell ref="D5:F6"/>
    <mergeCell ref="G5:H6"/>
    <mergeCell ref="C13:H13"/>
    <mergeCell ref="C15:H15"/>
    <mergeCell ref="H17:H18"/>
    <mergeCell ref="C12:H12"/>
    <mergeCell ref="G10:H11"/>
    <mergeCell ref="C24:F25"/>
    <mergeCell ref="G24:H25"/>
    <mergeCell ref="D16:E16"/>
    <mergeCell ref="F16:G16"/>
    <mergeCell ref="D17:E18"/>
    <mergeCell ref="F17:G18"/>
    <mergeCell ref="C17:C23"/>
    <mergeCell ref="H31:H32"/>
    <mergeCell ref="C34:F35"/>
    <mergeCell ref="G34:H35"/>
    <mergeCell ref="D26:E26"/>
    <mergeCell ref="F26:G26"/>
    <mergeCell ref="D27:E28"/>
    <mergeCell ref="F27:G28"/>
    <mergeCell ref="H27:H28"/>
    <mergeCell ref="D29:F30"/>
    <mergeCell ref="G29:H30"/>
    <mergeCell ref="D31:D32"/>
    <mergeCell ref="E31:E32"/>
    <mergeCell ref="F31:F32"/>
    <mergeCell ref="C27:C33"/>
    <mergeCell ref="G31:G32"/>
  </mergeCells>
  <hyperlinks>
    <hyperlink ref="C13:H13" r:id="rId1" display="(2) COMO SE OBTIENE LA LUMINANCIA GLOBAL DE TODA LA CALLE (ENLACE DE VIDEO) 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Option Button 7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</xdr:row>
                    <xdr:rowOff>0</xdr:rowOff>
                  </from>
                  <to>
                    <xdr:col>2</xdr:col>
                    <xdr:colOff>333375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</xdr:row>
                    <xdr:rowOff>257175</xdr:rowOff>
                  </from>
                  <to>
                    <xdr:col>2</xdr:col>
                    <xdr:colOff>333375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5</xdr:row>
                    <xdr:rowOff>0</xdr:rowOff>
                  </from>
                  <to>
                    <xdr:col>2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Option Button 11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0</xdr:rowOff>
                  </from>
                  <to>
                    <xdr:col>2</xdr:col>
                    <xdr:colOff>333375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Option Button 13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0</xdr:rowOff>
                  </from>
                  <to>
                    <xdr:col>2</xdr:col>
                    <xdr:colOff>333375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Option Button 14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0</xdr:rowOff>
                  </from>
                  <to>
                    <xdr:col>2</xdr:col>
                    <xdr:colOff>333375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Option Button 15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5</xdr:row>
                    <xdr:rowOff>0</xdr:rowOff>
                  </from>
                  <to>
                    <xdr:col>2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Option Button 16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0</xdr:rowOff>
                  </from>
                  <to>
                    <xdr:col>2</xdr:col>
                    <xdr:colOff>333375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AREAS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